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ocuments\ROKO 2025\VIJEĆE 2025-2029\11. sjednica\"/>
    </mc:Choice>
  </mc:AlternateContent>
  <xr:revisionPtr revIDLastSave="0" documentId="13_ncr:1_{1F35831F-15B8-43A6-9063-DB842C2EAF53}" xr6:coauthVersionLast="47" xr6:coauthVersionMax="47" xr10:uidLastSave="{00000000-0000-0000-0000-000000000000}"/>
  <bookViews>
    <workbookView xWindow="-120" yWindow="-120" windowWidth="29040" windowHeight="15720" firstSheet="2" activeTab="4" xr2:uid="{28FA80D0-B332-4DBE-8EEB-B4BF9C4F5860}"/>
  </bookViews>
  <sheets>
    <sheet name="I. Opći dio" sheetId="1" r:id="rId1"/>
    <sheet name="A1.Ph. i rh. prema ekonom. kl." sheetId="2" r:id="rId2"/>
    <sheet name="A2.Ph. i rh. prema izvor. fin." sheetId="3" r:id="rId3"/>
    <sheet name="A3.Rashodi prema fun.kl." sheetId="4" r:id="rId4"/>
    <sheet name="B1.Rn. finan. prema ek.kl." sheetId="5" r:id="rId5"/>
    <sheet name="B2.Rn. finan. prema izvorima" sheetId="6" r:id="rId6"/>
    <sheet name="II. Posebni dio" sheetId="10" r:id="rId7"/>
  </sheets>
  <definedNames>
    <definedName name="_xlnm.Print_Titles" localSheetId="3">'A3.Rashodi prema fun.kl.'!$6:$6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3" l="1"/>
  <c r="F26" i="3"/>
  <c r="C26" i="3"/>
  <c r="D6" i="3"/>
  <c r="F6" i="3"/>
  <c r="C6" i="3"/>
  <c r="C11" i="6"/>
  <c r="D11" i="6"/>
  <c r="E11" i="6"/>
  <c r="F11" i="6"/>
  <c r="F8" i="6"/>
  <c r="E8" i="6"/>
  <c r="D8" i="6"/>
  <c r="C8" i="6"/>
  <c r="D20" i="2"/>
  <c r="E20" i="2" s="1"/>
  <c r="F20" i="2"/>
  <c r="C20" i="2"/>
  <c r="D7" i="2"/>
  <c r="F7" i="2"/>
  <c r="C7" i="2"/>
  <c r="D26" i="1"/>
  <c r="F26" i="1"/>
  <c r="C26" i="1"/>
  <c r="C13" i="1"/>
  <c r="D13" i="1"/>
  <c r="F13" i="1"/>
  <c r="C16" i="1"/>
  <c r="D16" i="1"/>
  <c r="F16" i="1"/>
  <c r="E7" i="2" l="1"/>
  <c r="E26" i="1"/>
  <c r="D19" i="1"/>
  <c r="D27" i="1" s="1"/>
  <c r="F19" i="1"/>
  <c r="C19" i="1"/>
  <c r="F35" i="1" l="1"/>
  <c r="F27" i="1"/>
  <c r="C35" i="1"/>
  <c r="C27" i="1"/>
  <c r="E27" i="1" s="1"/>
  <c r="D35" i="1"/>
  <c r="E19" i="1"/>
</calcChain>
</file>

<file path=xl/sharedStrings.xml><?xml version="1.0" encoding="utf-8"?>
<sst xmlns="http://schemas.openxmlformats.org/spreadsheetml/2006/main" count="1050" uniqueCount="305">
  <si>
    <t/>
  </si>
  <si>
    <t>PLANIRANO</t>
  </si>
  <si>
    <t>IZNOS</t>
  </si>
  <si>
    <t>PROMJENA 
POSTOTAK</t>
  </si>
  <si>
    <t>NOVI IZNOS</t>
  </si>
  <si>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</si>
  <si>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</si>
  <si>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</si>
  <si>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</si>
  <si>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</si>
  <si>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</si>
  <si>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NETO ZADUŽIVANJE/FINANCIRANJE</t>
  </si>
  <si>
    <t>VIŠAK/MANJAK IZ PRETHODNIH GODINA</t>
  </si>
  <si>
    <t>VIŠAK/MANJAK + NETO ZADUŽIVANJA/FINANCIRANJA + RASPOLOŽIVA SREDSTVA IZ PRETHODNIH GODINA</t>
  </si>
  <si>
    <t>0,0%</t>
  </si>
  <si>
    <t>Prihodi od poreza</t>
  </si>
  <si>
    <t>Pomoći iz inozemstva i od subjekata unutar općeg proračuna</t>
  </si>
  <si>
    <t>Prihodi od imovine</t>
  </si>
  <si>
    <t>Prihodi od upravnih i administrativnih pristojbi, pristojbi po posebnim propisima i naknada</t>
  </si>
  <si>
    <t>Kazne, upravne mjere i ostali prihodi</t>
  </si>
  <si>
    <t>7</t>
  </si>
  <si>
    <t>Prihodi od prodaje neproizvedene dugotrajne imovine</t>
  </si>
  <si>
    <t>Prihodi od prodaje proizvedene dugotrajne imovine</t>
  </si>
  <si>
    <t>3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</si>
  <si>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</si>
  <si>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</si>
  <si>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</si>
  <si>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</si>
  <si>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</si>
  <si>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</si>
  <si>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</si>
  <si>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</si>
  <si>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</si>
  <si>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</si>
  <si>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</si>
  <si>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42</t>
  </si>
  <si>
    <t>Rashodi za nabavu proizvedene dugotrajne imovine</t>
  </si>
  <si>
    <t>I. OPĆI DIO</t>
  </si>
  <si>
    <t>RAZRED I NAZIV</t>
  </si>
  <si>
    <t>PROMJENA IZNOS</t>
  </si>
  <si>
    <t xml:space="preserve">  SVEUKUPNO PRIHODI</t>
  </si>
  <si>
    <t xml:space="preserve">  SVEUKUPNO RASHODI / IZDACI</t>
  </si>
  <si>
    <t xml:space="preserve">A. RAČUN PRIHODA I RASHODA </t>
  </si>
  <si>
    <t>A1. PRIHODI I RASHODI PREMA EKONOMSKOJ KLASIFIKACIJI</t>
  </si>
  <si>
    <t>Razred/skupina</t>
  </si>
  <si>
    <t>NAZIV</t>
  </si>
  <si>
    <t xml:space="preserve">  SVEUKUPNO RASHODI </t>
  </si>
  <si>
    <t xml:space="preserve">Izvor  1. </t>
  </si>
  <si>
    <t xml:space="preserve">Izvor  1.1. </t>
  </si>
  <si>
    <t xml:space="preserve">Izvor  4. </t>
  </si>
  <si>
    <t xml:space="preserve">Izvor  5. </t>
  </si>
  <si>
    <t xml:space="preserve">Izvor  5.0. </t>
  </si>
  <si>
    <t xml:space="preserve">Izvor  5.2. </t>
  </si>
  <si>
    <t xml:space="preserve">Izvor  5.6. </t>
  </si>
  <si>
    <t xml:space="preserve">Izvor  5.6.1 </t>
  </si>
  <si>
    <t>Europski socijalni fond plus</t>
  </si>
  <si>
    <t>SVEUKUPNO PRIHODI</t>
  </si>
  <si>
    <t xml:space="preserve">SVEUKUPNO RASHODI </t>
  </si>
  <si>
    <t>A2. PRIHODI I RASHODI PREMA IZVORIMA FINANCIRANJA</t>
  </si>
  <si>
    <t>Razred / skupina</t>
  </si>
  <si>
    <t>A3. RASHODI PREMA FUNKCIJSKOJ KLASIFIKACIJI</t>
  </si>
  <si>
    <t>RAZLIKA - VIŠAK / MANJAK</t>
  </si>
  <si>
    <t>PRIHODI UKUPNO</t>
  </si>
  <si>
    <t>RASHODI UKUPNO</t>
  </si>
  <si>
    <t>A) SAŽETAK RAČUNA PRIHODA I RASHODA</t>
  </si>
  <si>
    <t>B) SAŽETAK RAČUNA FINANCIRANJA</t>
  </si>
  <si>
    <t xml:space="preserve">C) PRENESENI VIŠAK ILI PRENESENI MANJAK </t>
  </si>
  <si>
    <t>5</t>
  </si>
  <si>
    <t>54</t>
  </si>
  <si>
    <t>Izdaci za otplatu glavnice primljenih kredita i zajmova</t>
  </si>
  <si>
    <t>B. RAČUN FINANCIRANJA</t>
  </si>
  <si>
    <t>B1. RAČUN FINANCIRANJA PREMA EKONOMSKOJ KLASIFIKACIJI</t>
  </si>
  <si>
    <t xml:space="preserve">  SVEUKUPNO IZDACI</t>
  </si>
  <si>
    <t>B2. RAČUN FINANCIRANJA PREMA IZVORIMA FINANCIRANJA</t>
  </si>
  <si>
    <t>Izvor  5.6.1 Europski socijalni fond plus</t>
  </si>
  <si>
    <t>II. POSEBNI DIO</t>
  </si>
  <si>
    <t>Članak 1.</t>
  </si>
  <si>
    <t xml:space="preserve">                                                                                  Članak 2.</t>
  </si>
  <si>
    <t>0.0%</t>
  </si>
  <si>
    <t>Subvencije</t>
  </si>
  <si>
    <t>POMOĆI</t>
  </si>
  <si>
    <t>Funkcijska klasifikacija  01 Opće javne usluge</t>
  </si>
  <si>
    <t>Funkcijska klasifikacija  03 Javni red i sigurnost</t>
  </si>
  <si>
    <t>Funkcijska klasifikacija  032 Usluge protupožarne zaštite</t>
  </si>
  <si>
    <t>Funkcijska klasifikacija  04 Ekonomski poslovi</t>
  </si>
  <si>
    <t>Funkcijska klasifikacija  045 Promet</t>
  </si>
  <si>
    <t>Funkcijska klasifikacija  047 Ostale industrije</t>
  </si>
  <si>
    <t>Funkcijska klasifikacija  05 Zaštita okoliša</t>
  </si>
  <si>
    <t>Funkcijska klasifikacija  051 Gospodarenje otpadom</t>
  </si>
  <si>
    <t>Funkcijska klasifikacija  056 Poslovi i usluge zaštite okoliša koji nisu drugdje svrstani</t>
  </si>
  <si>
    <t>Funkcijska klasifikacija  06 Usluge unapređenja stanovanja i zajednice</t>
  </si>
  <si>
    <t>Funkcijska klasifikacija  064 Ulična rasvjeta</t>
  </si>
  <si>
    <t>Funkcijska klasifikacija  066 Rashodi vezani za stanovanje i kom. pogodnosti koji nisu drugdje svrstani</t>
  </si>
  <si>
    <t>Funkcijska klasifikacija  081 Službe rekreacije i sporta</t>
  </si>
  <si>
    <t>Funkcijska klasifikacija  09 Obrazovanje</t>
  </si>
  <si>
    <t>Funkcijska klasifikacija  091 Predškolsko i osnovno obrazovanje</t>
  </si>
  <si>
    <t>Funkcijska klasifikacija  10 Socijalna zaštita</t>
  </si>
  <si>
    <t>35</t>
  </si>
  <si>
    <t>I. IZMJENE I DOPUNE PRORAČUNA ZA  2026. GODINU</t>
  </si>
  <si>
    <t>VIŠAK / MANJAK + NETO FINANCIRANJE</t>
  </si>
  <si>
    <t>6</t>
  </si>
  <si>
    <t>61</t>
  </si>
  <si>
    <t>63</t>
  </si>
  <si>
    <t>64</t>
  </si>
  <si>
    <t>65</t>
  </si>
  <si>
    <t>68</t>
  </si>
  <si>
    <t>71</t>
  </si>
  <si>
    <t>72</t>
  </si>
  <si>
    <t>36</t>
  </si>
  <si>
    <t>Pomoći dane u inozemstvo i unutar općeg proračuna</t>
  </si>
  <si>
    <t xml:space="preserve">Izvor  4.0. </t>
  </si>
  <si>
    <t>Prihodi od komunalne naknade i komunalnog doprinosa</t>
  </si>
  <si>
    <t xml:space="preserve">Izvor  5.6.3 </t>
  </si>
  <si>
    <t>Europski fond za regionalni razvoj</t>
  </si>
  <si>
    <t xml:space="preserve">Izvor  7. </t>
  </si>
  <si>
    <t xml:space="preserve">Izvor  7.1. </t>
  </si>
  <si>
    <t xml:space="preserve">Izvor  4.3. </t>
  </si>
  <si>
    <t>Funkcijska klasifikacija  011 Izvršna  i zakonodavna tijela, financijski i fiskalni poslovi, vanjski poslovi</t>
  </si>
  <si>
    <t>Funkcijska klasifikacija  061 Razvoj stanovanja</t>
  </si>
  <si>
    <t>Funkcijska klasifikacija  062 Razvoj zajednice</t>
  </si>
  <si>
    <t>Funkcijska klasifikacija  08 Rekreacija, kultura i religija</t>
  </si>
  <si>
    <t>Funkcijska klasifikacija  086 Rashodi za rekreaciju, kulturu i religiju koji nisu drugdje svrstani</t>
  </si>
  <si>
    <t>Funkcijska klasifikacija  094 Visoka naobrazba</t>
  </si>
  <si>
    <t>Izvor  5.6.3 Europski fond za regionalni razvoj</t>
  </si>
  <si>
    <t>I IZMJENE I DOPUNE PRORAČUNA OPĆINE JASENICE ZA  2026. GODINU</t>
  </si>
  <si>
    <t xml:space="preserve"> Opći dio I. Izmjena i dopuna Proračuna Općine Jasenice za 2026.godinu sastoji se od Računa prihoda i rashoda i Računa financiranja:</t>
  </si>
  <si>
    <t>Rashodi i izdaci u posebnom dijelu I. Izmjena i dopuna Proračuna Općine Jasenice za 2026.godinu raspoređuju se u programe koji se sastoje od aktivnosti i projekata,te iskazuju po organizacijskoj klasifikaciji,izvorima financiranja i ekonomskoj klasifikaciji kako slijedi:</t>
  </si>
  <si>
    <t>23.4%</t>
  </si>
  <si>
    <t>7.4%</t>
  </si>
  <si>
    <t>45.7%</t>
  </si>
  <si>
    <t>-17.2%</t>
  </si>
  <si>
    <t>-80.9%</t>
  </si>
  <si>
    <t>41</t>
  </si>
  <si>
    <t>Rashodi za nabavu neproizvedene dugotrajne imovine</t>
  </si>
  <si>
    <t>45</t>
  </si>
  <si>
    <t>Rashodi za dodatna ulaganja na nefinancijskoj imovini</t>
  </si>
  <si>
    <t>8</t>
  </si>
  <si>
    <t>84</t>
  </si>
  <si>
    <t>Primici od zaduživanja</t>
  </si>
  <si>
    <t xml:space="preserve">  SVEUKUPNO PRIMICI</t>
  </si>
  <si>
    <t>Izvor  8.1. Primici od zaduživanja</t>
  </si>
  <si>
    <t>Izvor  1.1. OPCI PRIHODI I PRIMICI</t>
  </si>
  <si>
    <t xml:space="preserve">Izvor  9  </t>
  </si>
  <si>
    <t xml:space="preserve">Izvor  8. </t>
  </si>
  <si>
    <t xml:space="preserve">Izvor  8.1. </t>
  </si>
  <si>
    <t>Izvor  1.</t>
  </si>
  <si>
    <t xml:space="preserve"> OPCI PRIHODI I PRIMICI</t>
  </si>
  <si>
    <t>OPCI PRIHODI I PRIMICI</t>
  </si>
  <si>
    <t xml:space="preserve">Izvor  9 1 </t>
  </si>
  <si>
    <t>Višak/manjak  prihoda</t>
  </si>
  <si>
    <t>Izvor  4.0. Prihodi od komunalne naknade i komunalnog doprinosa</t>
  </si>
  <si>
    <t>Izvor  4.3. OSTALI PRIHODI ZA POSEBNE NAMJENE</t>
  </si>
  <si>
    <t>Izvor  5.0. POMOĆI IZ DRŽAVNOG PRORAČUNA</t>
  </si>
  <si>
    <t>Izvor  7.1. PRIHODI OD PRODAJE NEFINANCIJSKE IMOVINE</t>
  </si>
  <si>
    <t>Izvor  1.1.</t>
  </si>
  <si>
    <t>Izvor  3.</t>
  </si>
  <si>
    <t xml:space="preserve"> VLASTITI PRIHODI</t>
  </si>
  <si>
    <t>Izvor  3.1.</t>
  </si>
  <si>
    <t>POMOCI</t>
  </si>
  <si>
    <t>OSTALI PRIHODI ZA POSEBNE NAMJENE</t>
  </si>
  <si>
    <t>POMOĆI IZ DRŽAVNOG PRORAČUNA</t>
  </si>
  <si>
    <t>OSTALE POMOĆI</t>
  </si>
  <si>
    <t>FONDOVI EU</t>
  </si>
  <si>
    <t>Izvor  5.6.3</t>
  </si>
  <si>
    <t xml:space="preserve"> Europski fond za regionalni razvoj</t>
  </si>
  <si>
    <t>PRIHODI OD PRODAJE NEFINANCIJSKE IMOVINE</t>
  </si>
  <si>
    <t>Izvor  4.0.</t>
  </si>
  <si>
    <t xml:space="preserve"> Prihodi od komunalne naknade i komunalnog doprinosa</t>
  </si>
  <si>
    <t>Izvor  4.3.</t>
  </si>
  <si>
    <t xml:space="preserve"> OSTALI PRIHODI ZA POSEBNE NAMJENE</t>
  </si>
  <si>
    <t>Izvor  5.</t>
  </si>
  <si>
    <t xml:space="preserve"> POMOĆI</t>
  </si>
  <si>
    <t>Izvor  5.0.</t>
  </si>
  <si>
    <t xml:space="preserve"> POMOĆI IZ DRŽAVNOG PRORAČUNA</t>
  </si>
  <si>
    <t xml:space="preserve">Izvor  5.1. </t>
  </si>
  <si>
    <t>PROGRAMI UNIJE</t>
  </si>
  <si>
    <t>Izvor  5.2.</t>
  </si>
  <si>
    <t xml:space="preserve"> OSTALE POMOĆI</t>
  </si>
  <si>
    <t>Izvor  5.6.1</t>
  </si>
  <si>
    <t xml:space="preserve"> Europski socijalni fond plus</t>
  </si>
  <si>
    <t>Funkcijska klasifikacija  016 Opće javne usluge koje nisu drugdje svrstane</t>
  </si>
  <si>
    <t>Funkcijska klasifikacija  036 Rashodi za javni red i sigurnost koji nisu drugdje svrstani</t>
  </si>
  <si>
    <t>Funkcijska klasifikacija  042 Poljoprivreda, šumarstvo, ribarstvo i lov</t>
  </si>
  <si>
    <t>Funkcijska klasifikacija  049 Ekonomski poslovi koji nisu drugdje svrstani</t>
  </si>
  <si>
    <t>Funkcijska klasifikacija  053 Smanjenje zagađivanja</t>
  </si>
  <si>
    <t>Funkcijska klasifikacija  063 Opskrba vodom</t>
  </si>
  <si>
    <t>Funkcijska klasifikacija  07 Zdravstvo</t>
  </si>
  <si>
    <t>Funkcijska klasifikacija  074 Službe javnog zdravstva</t>
  </si>
  <si>
    <t>Funkcijska klasifikacija  076 Poslovi i usluge zdravstva koji nisu drugdje svrstani</t>
  </si>
  <si>
    <t>Funkcijska klasifikacija  082 Službe kulture</t>
  </si>
  <si>
    <t>Funkcijska klasifikacija  092 Srednjoškolsko  obrazovanje</t>
  </si>
  <si>
    <t>Funkcijska klasifikacija  102 Starost</t>
  </si>
  <si>
    <t>Funkcijska klasifikacija  104 Obitelj i djeca</t>
  </si>
  <si>
    <t>Funkcijska klasifikacija  106 Stanovanje</t>
  </si>
  <si>
    <t>Funkcijska klasifikacija  107 Socijalna pomoć stanovništvu koje nije obuhvaćeno redovnim socijalnim programima</t>
  </si>
  <si>
    <t>Razdjel 001 OPĆINSKO VIJEĆE</t>
  </si>
  <si>
    <t>Glava 00101 OPĆINSKO VIJEĆE</t>
  </si>
  <si>
    <t>Program 1001 JAVNA UPRAVA I ADMINISTRACIJA</t>
  </si>
  <si>
    <t>Aktivnost A100101 REDOVAN RAD OPĆINSKOG VIJEĆA</t>
  </si>
  <si>
    <t>Aktivnost A100102 FINANCIRANJE RADA POLITIČKIH STRANAKA</t>
  </si>
  <si>
    <t>Aktivnost A100103 IZBORI</t>
  </si>
  <si>
    <t>Razdjel 002 JEDINSTVENI UPRAVNI ODJEL</t>
  </si>
  <si>
    <t>Glava 00201 UPRAVNI ODJEL ZA FINANCIJE I OPCE POSLOVE</t>
  </si>
  <si>
    <t>Program 1002 JAVNA UPRAVA I ADMINISTRACIJA</t>
  </si>
  <si>
    <t>Aktivnost A100201 ADMINISTRATIVNO, TEHNIČKO I STRUČNO OSOBLJE</t>
  </si>
  <si>
    <t>Aktivnost A100202 KONZULTANTSKE USLUGE ZA APLICIRANJE PRI EU FONDOVIMA</t>
  </si>
  <si>
    <t>Aktivnost A100203 KAMATE NA DUGOROČNI ZAJAM</t>
  </si>
  <si>
    <t>Aktivnost A100204 OTPLATA GLAVNICE DUGOROČNOG ZAJMA</t>
  </si>
  <si>
    <t>Aktivnost A100205 TEKUĆA ZALIHA PRORAČUNA</t>
  </si>
  <si>
    <t>Kapitalni projekt K100201 UREDSKI NAMJEŠTAJ I OPREMA</t>
  </si>
  <si>
    <t>Kapitalni projekt K100204 NABAVA VOZILA</t>
  </si>
  <si>
    <t>Program 1003 ORGANIZIRANJE I PROVOĐENJE ZAŠTITE I SPAŠAVANJA</t>
  </si>
  <si>
    <t>Aktivnost A100301 OSNOVNA DJELATNOST DVD-A</t>
  </si>
  <si>
    <t>Aktivnost A100302 ZAŠTITA NA RADU</t>
  </si>
  <si>
    <t>Aktivnost A100303 CIVILNA ZAŠTITA I GORSKA SLUŽBA SPAŠAVANJA</t>
  </si>
  <si>
    <t>Program 1004 PROMICANJE KULTURE</t>
  </si>
  <si>
    <t>Aktivnost A100401 SUFINANCIRANJE USLUGA BIBLIOBUSA</t>
  </si>
  <si>
    <t>Aktivnost A100403 KULTURNE UDRUGE -  PREMA PROGRAMU RADA</t>
  </si>
  <si>
    <t>Aktivnost A100405 POMOĆ ZA FUNKCIONIRANJE CRKAVA</t>
  </si>
  <si>
    <t>Aktivnost A100406 IZRADA MONOGRAFIJE OPĆINE JASENICE</t>
  </si>
  <si>
    <t>Program 1005 POTICANJE RAZVOJA TURIZMA</t>
  </si>
  <si>
    <t>Aktivnost A100501 SUFINANCIRANJE TURISTIČKIH DOGAĐANJA</t>
  </si>
  <si>
    <t>Program 1006 PREDŠKOLSKI ODJEL</t>
  </si>
  <si>
    <t>Aktivnost A100601 PROGRAM PREDŠKOLSKOG ODGOJA</t>
  </si>
  <si>
    <t>Aktivnost A100607 PROGRAM RASTI ZDRAVO I SRETNO</t>
  </si>
  <si>
    <t>Kapitalni projekt K100601 IZGRADNJA DJEČJEG VRTIĆA</t>
  </si>
  <si>
    <t>Program 1007 OSNOVNO I SREDNJEŠKOLSKO OBRAZOVANJE</t>
  </si>
  <si>
    <t>Aktivnost A100701 SUFINANCIRANJE MATERIJALNIH TROŠKOVA U O.Š.P.ZORANIĆ</t>
  </si>
  <si>
    <t>Aktivnost A100702 SUFINANCIRANJE TROŠKOVA PRIJEVOZA SREDNJEŠKOLSKIH UČENIKA</t>
  </si>
  <si>
    <t>Aktivnost A100703 POTPORA RODITELJIMA ZA NABAVU ŠKOLSKIH KNJIGA</t>
  </si>
  <si>
    <t>Program 1008 VISOKO OBRAZOVANJE</t>
  </si>
  <si>
    <t>Aktivnost A100801 STUDENTSKE STIPENDIJE</t>
  </si>
  <si>
    <t>Program 1009 RAZVOJ SPORTA I REKREACIJE</t>
  </si>
  <si>
    <t>Aktivnost A100901 OSNOVNA DJELATNOST ŠPORTSKIH UDRUGA</t>
  </si>
  <si>
    <t>Kapitalni projekt K100901 IZGRADNJA SPORTSKE DVORANE</t>
  </si>
  <si>
    <t>Kapitalni projekt K100903 UREĐENJE DJEČJEG IGRALIŠTA</t>
  </si>
  <si>
    <t>Kapitalni projekt K100904 UREĐENJE I OBNOVA POSTOJEĆEG ŠKOLSKOG IGRALIŠTA ZA VIŠE SPORTOVA U MASLENICI</t>
  </si>
  <si>
    <t>Kapitalni projekt K100905 UREĐENJE I OBNOVA POSOJEĆEG ŠKOLSKOG IGRALIŠTA ZA VIŠE SPORTOVA U ROVANJSKOJ</t>
  </si>
  <si>
    <t>Tekući projekt T100901 ODRŽAVANJE DJEČJIH  IGRALIŠTA</t>
  </si>
  <si>
    <t>Program 1010 ZAŠTITA, OČUVANJE I UNAPREĐENJE ZDRAVLJA</t>
  </si>
  <si>
    <t>Aktivnost A101001 POSLOVI DERATIZACIJE I DEZINSEKCIJE</t>
  </si>
  <si>
    <t>Aktivnost A101003 POMOĆ ZA RAD ZDRAVSTVENIH SLUŽBI</t>
  </si>
  <si>
    <t>Program 1011 SOCIJALNA SKRB</t>
  </si>
  <si>
    <t>Aktivnost A101101 POMOĆ U NOVCU POJEDINCIMA I OBITELJIMA</t>
  </si>
  <si>
    <t>Aktivnost A101102 POMOĆ U NARAVI (OGRJEV, REŽIJE I PREHRANA)</t>
  </si>
  <si>
    <t>Aktivnost A101103 SUBVENCIJE JAVNOG PRIJEVOZA GRAĐANA</t>
  </si>
  <si>
    <t>Aktivnost A101104 POTPORA MAJKAMA ZA NABAVU OPREME ZA NOVOROĐENO DIJETE</t>
  </si>
  <si>
    <t>Aktivnost A101105 HUMANITARNA DJELATNOST CRVENOG KRIŽA</t>
  </si>
  <si>
    <t>Aktivnost A101106 POTICAJ DJELOVANJU UDRUGA CIVILNOG DRUŠTVA</t>
  </si>
  <si>
    <t>Aktivnost A101107 TEKUĆA POMOĆ UDRUZI DRAGOVOLJACA DOMOVINSKOG RATA</t>
  </si>
  <si>
    <t>Aktivnost A101108 STAMBENO ZBRINJAVANJE MLADIH OBITELJI</t>
  </si>
  <si>
    <t>Tekući projekt T101101 EU PROJEKT "ZAŽELI" - POMOĆ U KUĆI</t>
  </si>
  <si>
    <t>Program 1012 ODRŽAVANJE KOMUNALNE INFRASTRUKTURE</t>
  </si>
  <si>
    <t>Aktivnost A101201 ODRŽAVANJE I UREĐIVANJE JAVNIH ZELENIH POVRŠINA</t>
  </si>
  <si>
    <t>Aktivnost A101202 ODRŽAVANJE I UREĐENJE MJESNOG GROBLJA</t>
  </si>
  <si>
    <t>Aktivnost A101203 MATERIJAL I DIJELOVI ZA ODRŽAVANJE JAVNE RASVJETE</t>
  </si>
  <si>
    <t>Aktivnost A101204 ELEKTRIČNA ENERGIJA - JAVNA RASVJETA</t>
  </si>
  <si>
    <t>Aktivnost A101205 ODRŽAVANJE LOKALNIH I NERAZVRSTANIH CESTA</t>
  </si>
  <si>
    <t>Aktivnost A101206 ODRŽAVANJE PLAŽE U MASLENICI</t>
  </si>
  <si>
    <t>Aktivnost A101207 ODRŽAVANJE PLAŽE U ROVANJSKOJ</t>
  </si>
  <si>
    <t>Aktivnost A101209 ODRŽAVANJE PLAŽE U MODRIČU</t>
  </si>
  <si>
    <t>Aktivnost A101210 UREĐENJE I ODRŽAVANJE JAVNIH POVRŠINA</t>
  </si>
  <si>
    <t>Aktivnost A101211 SUFINANCIRANJE ZAJEDNIČKOG ODJELA ZA KOMUNALNO REDARSTVO</t>
  </si>
  <si>
    <t>Program 1013 IZGRADNJA OBJEKATA I UREĐAJA KOMUNALNE INFRASTRUKTURE</t>
  </si>
  <si>
    <t>Kapitalni projekt K101301 IZGRADNJA OBJEKATA I UREĐAJA VODOOPSKRBE</t>
  </si>
  <si>
    <t>Kapitalni projekt K101302 IZGRADNJA I ASFALTIRANJE CESTA, NOGOSTUPA, TRGOVA</t>
  </si>
  <si>
    <t>Kapitalni projekt K101304 IZGRADNJA GROBLJA</t>
  </si>
  <si>
    <t>Kapitalni projekt K101306 IZGRADNJA PRIVEZIŠTA U MODRIČU</t>
  </si>
  <si>
    <t>Kapitalni projekt K101307 KOMUNALNA INFRASTRUKTURA U STAMBENO TURISTIČKOJ ZONI SPLOVINE 1</t>
  </si>
  <si>
    <t>Kapitalni projekt K101309 REKONSTRUKCIJA I IZGRADNJA JAVNE RASVJETE</t>
  </si>
  <si>
    <t>Kapitalni projekt K101311 RAZVOJ TELEKOMUNIKACIJSKE INFRASTRUKTURE NA PODRUČJIMA GDJE NE POSTOJI KOMERCIJALNI INTERES</t>
  </si>
  <si>
    <t>Kapitalni projekt K101314 IZGRADNJA I REKONSTRUKCIJA NOGOSTUPA</t>
  </si>
  <si>
    <t>Kapitalni projekt K101319 IZGRADNJA I SANACIJA OBALE U ROVANJSKOJ, MODRIČU I MASLENICI</t>
  </si>
  <si>
    <t>Kapitalni projekt K101320 REKONSTRUKCIJA ULICE GOJKA ŠUŠKA</t>
  </si>
  <si>
    <t>Kapitalni projekt K101322 IZGRADNJA I UREĐENJE TRGA U JASENICAMA</t>
  </si>
  <si>
    <t>Tekući projekt T101320 OPREMANJE PLAŽA</t>
  </si>
  <si>
    <t>Program 1014 ZAŠTITA OKOLIŠA</t>
  </si>
  <si>
    <t>Aktivnost A101401 HIGIJENIČARSKA SLUŽBA</t>
  </si>
  <si>
    <t>Kapitalni projekt K101401 SANACIJA I ZATVARANJE ODLAGALIŠTA DRAČEVAC</t>
  </si>
  <si>
    <t>Kapitalni projekt K101404 IZRADA STUDIJSKE DOKUMENTACIJE ZA IZGRADNJU VODNO-KOM.INFRASTRUKTURE</t>
  </si>
  <si>
    <t>Kapitalni projekt K101406 SANACIJA ODLAGALIŠTA U ROVANJSKOJ</t>
  </si>
  <si>
    <t>Izvor  5.2.3 OSTALE POMOĆI</t>
  </si>
  <si>
    <t>Tekući projekt T101401 OPREMANJE ZELENIH OTOKA</t>
  </si>
  <si>
    <t>Program 1015 PROSTORNO UREĐENJE I UNAPRJEĐENJE STANOVANJA</t>
  </si>
  <si>
    <t>Kapitalni projekt K101501 PROSTORNO PLANIRANJE</t>
  </si>
  <si>
    <t>Kapitalni projekt K101502 IZRADA KATASTRA NEKRETNINA NA PODRUČJU OPĆINE JASENICE</t>
  </si>
  <si>
    <t>Kapitalni projekt K101504 IZRADA UPU-A OBALNOG POJASA MASELNICA - ZAPAD</t>
  </si>
  <si>
    <t>Kapitalni projekt K101505 IZRADA UPU-A OBALNOG POJASA MASLENICA - ISTOK</t>
  </si>
  <si>
    <t>Kapitalni projekt K101508 IZMJENE I DOPUNE UPU-A SPLOVINE 1</t>
  </si>
  <si>
    <t>Kapitalni projekt K101509 IZRADA UPU-A  MASLENICA - CENTAR</t>
  </si>
  <si>
    <t>Program 1016 POTPORA POLJOPRIVREDI</t>
  </si>
  <si>
    <t>Tekući projekt T101601 POTICANJE POLJOPRIVREDE - SUBVENCIONIRANJE OPG</t>
  </si>
  <si>
    <t>Program 1017 JAČANJE GOSPODARSTVA</t>
  </si>
  <si>
    <t>Aktivnost A101701 RAZVOJ RURALNOG PODRUČJA - LAG "BURA"</t>
  </si>
  <si>
    <t>Kapitalni projekt K101702  RIBARSKA KUĆA U ROVANJSKOJ</t>
  </si>
  <si>
    <t>Program 1018 UNAPREĐENJE ZAJEDNICE I STANOVANJA</t>
  </si>
  <si>
    <t>Aktivnost A101801 OZELENJAVANJE SIVE INFRASTRUKTURE</t>
  </si>
  <si>
    <t>Glava 00202 DJEČJI VRTIĆ "LJUBIČICA"</t>
  </si>
  <si>
    <t>Proračunski korisnik 52389 DJEČJI VRTIĆ "LJUBIČICA"</t>
  </si>
  <si>
    <t>Aktivnost A100606 PREDŠKOLSKI PROGRAM - REDOVNA DJELATNOST</t>
  </si>
  <si>
    <t>Izvor  1.1.1 OPĆI PRIHODI I PRIMICI - PK</t>
  </si>
  <si>
    <t>Izvor  3.1.1 VLASTITI PRIHODI  - PK</t>
  </si>
  <si>
    <t>Izvor  5.2.1 POMOĆI - PK</t>
  </si>
  <si>
    <t>Izvor  5.2.2 POMOĆI - fiskalna održivost DV</t>
  </si>
  <si>
    <t>Izvor  9.1. Višak/manjak 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</si>
</sst>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2"/>
      <color indexed="8"/>
      <name val="Aptos Display"/>
      <family val="2"/>
      <scheme val="major"/>
    </font>
    <font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9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</cellStyleXfs>
  <cellXfs count="224">
    <xf numFmtId="0" fontId="0" fillId="0" borderId="0" xfId="0"/>
    <xf numFmtId="4" fontId="0" fillId="0" borderId="0" xfId="0" applyNumberFormat="1"/>
    <xf numFmtId="0" fontId="2" fillId="0" borderId="0" xfId="0" applyFont="1"/>
    <xf numFmtId="0" fontId="1" fillId="0" borderId="0" xfId="0" applyFont="1"/>
    <xf numFmtId="4" fontId="2" fillId="0" borderId="0" xfId="0" applyNumberFormat="1" applyFont="1"/>
    <xf numFmtId="0" fontId="3" fillId="0" borderId="0" xfId="0" applyFont="1" applyAlignment="1">
      <alignment horizontal="center"/>
    </xf>
    <xf numFmtId="0" fontId="1" fillId="8" borderId="3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1" applyFont="1" applyAlignment="1">
      <alignment horizontal="center"/>
    </xf>
    <xf numFmtId="0" fontId="6" fillId="0" borderId="0" xfId="1"/>
    <xf numFmtId="0" fontId="7" fillId="10" borderId="0" xfId="1" applyFont="1" applyFill="1"/>
    <xf numFmtId="4" fontId="7" fillId="10" borderId="0" xfId="1" applyNumberFormat="1" applyFont="1" applyFill="1"/>
    <xf numFmtId="20" fontId="6" fillId="0" borderId="0" xfId="1" applyNumberForma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2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4" applyFont="1" applyAlignment="1">
      <alignment horizontal="center" vertical="center" wrapText="1"/>
    </xf>
    <xf numFmtId="0" fontId="15" fillId="0" borderId="0" xfId="4" applyFont="1" applyAlignment="1">
      <alignment wrapText="1"/>
    </xf>
    <xf numFmtId="4" fontId="1" fillId="8" borderId="3" xfId="0" applyNumberFormat="1" applyFont="1" applyFill="1" applyBorder="1"/>
    <xf numFmtId="0" fontId="1" fillId="8" borderId="3" xfId="0" applyFont="1" applyFill="1" applyBorder="1" applyAlignment="1">
      <alignment horizontal="right"/>
    </xf>
    <xf numFmtId="4" fontId="1" fillId="8" borderId="4" xfId="0" applyNumberFormat="1" applyFont="1" applyFill="1" applyBorder="1"/>
    <xf numFmtId="0" fontId="2" fillId="8" borderId="2" xfId="0" applyFont="1" applyFill="1" applyBorder="1"/>
    <xf numFmtId="0" fontId="6" fillId="0" borderId="0" xfId="1" applyAlignment="1">
      <alignment horizontal="right"/>
    </xf>
    <xf numFmtId="0" fontId="10" fillId="0" borderId="0" xfId="2" applyFont="1" applyAlignment="1">
      <alignment horizontal="center" vertical="center" wrapText="1"/>
    </xf>
    <xf numFmtId="0" fontId="3" fillId="0" borderId="0" xfId="1" applyFont="1"/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4" fillId="0" borderId="0" xfId="1" applyFont="1"/>
    <xf numFmtId="20" fontId="6" fillId="0" borderId="0" xfId="1" applyNumberFormat="1"/>
    <xf numFmtId="0" fontId="15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4" fontId="1" fillId="0" borderId="3" xfId="1" applyNumberFormat="1" applyFont="1" applyBorder="1" applyAlignment="1">
      <alignment horizontal="right"/>
    </xf>
    <xf numFmtId="4" fontId="1" fillId="0" borderId="4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20" fontId="0" fillId="0" borderId="0" xfId="0" applyNumberFormat="1" applyAlignment="1">
      <alignment horizontal="left"/>
    </xf>
    <xf numFmtId="0" fontId="4" fillId="0" borderId="0" xfId="0" applyFont="1"/>
    <xf numFmtId="0" fontId="1" fillId="8" borderId="13" xfId="0" applyFont="1" applyFill="1" applyBorder="1" applyAlignment="1">
      <alignment wrapText="1"/>
    </xf>
    <xf numFmtId="0" fontId="1" fillId="8" borderId="14" xfId="0" applyFont="1" applyFill="1" applyBorder="1" applyAlignment="1">
      <alignment horizontal="center" wrapText="1"/>
    </xf>
    <xf numFmtId="0" fontId="1" fillId="8" borderId="14" xfId="0" applyFont="1" applyFill="1" applyBorder="1"/>
    <xf numFmtId="0" fontId="1" fillId="8" borderId="15" xfId="0" applyFont="1" applyFill="1" applyBorder="1" applyAlignment="1">
      <alignment horizontal="center"/>
    </xf>
    <xf numFmtId="0" fontId="1" fillId="11" borderId="3" xfId="0" applyFont="1" applyFill="1" applyBorder="1"/>
    <xf numFmtId="4" fontId="1" fillId="11" borderId="3" xfId="0" applyNumberFormat="1" applyFont="1" applyFill="1" applyBorder="1"/>
    <xf numFmtId="4" fontId="1" fillId="11" borderId="4" xfId="0" applyNumberFormat="1" applyFont="1" applyFill="1" applyBorder="1"/>
    <xf numFmtId="0" fontId="2" fillId="0" borderId="8" xfId="0" applyFont="1" applyBorder="1"/>
    <xf numFmtId="0" fontId="1" fillId="8" borderId="14" xfId="0" applyFont="1" applyFill="1" applyBorder="1" applyAlignment="1">
      <alignment wrapText="1"/>
    </xf>
    <xf numFmtId="0" fontId="1" fillId="8" borderId="15" xfId="0" applyFont="1" applyFill="1" applyBorder="1"/>
    <xf numFmtId="0" fontId="1" fillId="9" borderId="3" xfId="0" applyFont="1" applyFill="1" applyBorder="1"/>
    <xf numFmtId="0" fontId="1" fillId="8" borderId="20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/>
    </xf>
    <xf numFmtId="0" fontId="8" fillId="10" borderId="0" xfId="1" applyFont="1" applyFill="1" applyAlignment="1">
      <alignment horizontal="left"/>
    </xf>
    <xf numFmtId="4" fontId="8" fillId="10" borderId="0" xfId="1" applyNumberFormat="1" applyFont="1" applyFill="1" applyAlignment="1">
      <alignment horizontal="right"/>
    </xf>
    <xf numFmtId="0" fontId="1" fillId="9" borderId="2" xfId="1" applyFont="1" applyFill="1" applyBorder="1" applyAlignment="1">
      <alignment horizontal="left"/>
    </xf>
    <xf numFmtId="0" fontId="1" fillId="9" borderId="3" xfId="1" applyFont="1" applyFill="1" applyBorder="1" applyAlignment="1">
      <alignment horizontal="left"/>
    </xf>
    <xf numFmtId="4" fontId="1" fillId="10" borderId="3" xfId="1" applyNumberFormat="1" applyFont="1" applyFill="1" applyBorder="1"/>
    <xf numFmtId="0" fontId="1" fillId="9" borderId="2" xfId="0" applyFont="1" applyFill="1" applyBorder="1"/>
    <xf numFmtId="4" fontId="1" fillId="9" borderId="3" xfId="0" applyNumberFormat="1" applyFont="1" applyFill="1" applyBorder="1" applyAlignment="1">
      <alignment horizontal="right"/>
    </xf>
    <xf numFmtId="4" fontId="1" fillId="9" borderId="4" xfId="0" applyNumberFormat="1" applyFont="1" applyFill="1" applyBorder="1" applyAlignment="1">
      <alignment horizontal="right"/>
    </xf>
    <xf numFmtId="0" fontId="0" fillId="0" borderId="0" xfId="0"/>
    <xf numFmtId="0" fontId="2" fillId="0" borderId="1" xfId="0" applyFont="1" applyBorder="1"/>
    <xf numFmtId="0" fontId="1" fillId="8" borderId="10" xfId="0" applyFont="1" applyFill="1" applyBorder="1"/>
    <xf numFmtId="0" fontId="1" fillId="8" borderId="11" xfId="0" applyFont="1" applyFill="1" applyBorder="1"/>
    <xf numFmtId="4" fontId="1" fillId="8" borderId="11" xfId="0" applyNumberFormat="1" applyFont="1" applyFill="1" applyBorder="1"/>
    <xf numFmtId="4" fontId="1" fillId="8" borderId="12" xfId="0" applyNumberFormat="1" applyFont="1" applyFill="1" applyBorder="1"/>
    <xf numFmtId="0" fontId="1" fillId="8" borderId="13" xfId="0" applyFont="1" applyFill="1" applyBorder="1" applyAlignment="1">
      <alignment horizontal="center" vertical="center"/>
    </xf>
    <xf numFmtId="0" fontId="2" fillId="0" borderId="6" xfId="0" applyFont="1" applyBorder="1"/>
    <xf numFmtId="4" fontId="1" fillId="0" borderId="3" xfId="0" applyNumberFormat="1" applyFont="1" applyBorder="1"/>
    <xf numFmtId="10" fontId="1" fillId="0" borderId="3" xfId="0" applyNumberFormat="1" applyFont="1" applyBorder="1"/>
    <xf numFmtId="4" fontId="1" fillId="0" borderId="4" xfId="0" applyNumberFormat="1" applyFont="1" applyBorder="1"/>
    <xf numFmtId="0" fontId="2" fillId="0" borderId="16" xfId="0" applyFont="1" applyBorder="1"/>
    <xf numFmtId="0" fontId="2" fillId="0" borderId="5" xfId="0" applyFont="1" applyBorder="1"/>
    <xf numFmtId="4" fontId="2" fillId="0" borderId="5" xfId="0" applyNumberFormat="1" applyFont="1" applyBorder="1"/>
    <xf numFmtId="0" fontId="2" fillId="0" borderId="5" xfId="0" applyFont="1" applyBorder="1" applyAlignment="1" applyProtection="1">
      <alignment horizontal="right"/>
    </xf>
    <xf numFmtId="4" fontId="2" fillId="0" borderId="7" xfId="0" applyNumberFormat="1" applyFont="1" applyBorder="1"/>
    <xf numFmtId="4" fontId="2" fillId="0" borderId="1" xfId="0" applyNumberFormat="1" applyFont="1" applyBorder="1"/>
    <xf numFmtId="0" fontId="2" fillId="0" borderId="1" xfId="0" applyFont="1" applyBorder="1" applyAlignment="1" applyProtection="1">
      <alignment horizontal="right"/>
    </xf>
    <xf numFmtId="4" fontId="2" fillId="0" borderId="9" xfId="0" applyNumberFormat="1" applyFont="1" applyBorder="1"/>
    <xf numFmtId="0" fontId="2" fillId="0" borderId="17" xfId="0" applyFont="1" applyBorder="1"/>
    <xf numFmtId="4" fontId="2" fillId="0" borderId="17" xfId="0" applyNumberFormat="1" applyFont="1" applyBorder="1"/>
    <xf numFmtId="0" fontId="2" fillId="0" borderId="17" xfId="0" applyFont="1" applyBorder="1" applyAlignment="1" applyProtection="1">
      <alignment horizontal="right"/>
    </xf>
    <xf numFmtId="4" fontId="2" fillId="0" borderId="18" xfId="0" applyNumberFormat="1" applyFont="1" applyBorder="1"/>
    <xf numFmtId="0" fontId="2" fillId="0" borderId="1" xfId="6" applyFont="1" applyBorder="1"/>
    <xf numFmtId="4" fontId="2" fillId="0" borderId="1" xfId="6" applyNumberFormat="1" applyFont="1" applyBorder="1"/>
    <xf numFmtId="4" fontId="2" fillId="0" borderId="9" xfId="6" applyNumberFormat="1" applyFont="1" applyBorder="1"/>
    <xf numFmtId="0" fontId="2" fillId="0" borderId="5" xfId="6" applyFont="1" applyBorder="1"/>
    <xf numFmtId="4" fontId="2" fillId="0" borderId="5" xfId="6" applyNumberFormat="1" applyFont="1" applyBorder="1"/>
    <xf numFmtId="0" fontId="2" fillId="0" borderId="5" xfId="6" applyFont="1" applyBorder="1" applyAlignment="1" applyProtection="1">
      <alignment horizontal="right"/>
    </xf>
    <xf numFmtId="4" fontId="2" fillId="0" borderId="7" xfId="6" applyNumberFormat="1" applyFont="1" applyBorder="1"/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/>
    </xf>
    <xf numFmtId="0" fontId="2" fillId="8" borderId="24" xfId="0" applyFont="1" applyFill="1" applyBorder="1"/>
    <xf numFmtId="0" fontId="2" fillId="0" borderId="17" xfId="6" applyFont="1" applyBorder="1"/>
    <xf numFmtId="4" fontId="2" fillId="0" borderId="17" xfId="6" applyNumberFormat="1" applyFont="1" applyBorder="1"/>
    <xf numFmtId="0" fontId="2" fillId="0" borderId="17" xfId="6" applyFont="1" applyBorder="1" applyAlignment="1" applyProtection="1">
      <alignment horizontal="right"/>
    </xf>
    <xf numFmtId="4" fontId="2" fillId="0" borderId="18" xfId="6" applyNumberFormat="1" applyFont="1" applyBorder="1"/>
    <xf numFmtId="0" fontId="1" fillId="8" borderId="2" xfId="0" applyFont="1" applyFill="1" applyBorder="1"/>
    <xf numFmtId="0" fontId="2" fillId="9" borderId="10" xfId="0" applyFont="1" applyFill="1" applyBorder="1"/>
    <xf numFmtId="0" fontId="1" fillId="9" borderId="11" xfId="0" applyFont="1" applyFill="1" applyBorder="1"/>
    <xf numFmtId="4" fontId="4" fillId="0" borderId="11" xfId="6" applyNumberFormat="1" applyFont="1" applyBorder="1"/>
    <xf numFmtId="0" fontId="4" fillId="0" borderId="11" xfId="6" applyFont="1" applyBorder="1" applyAlignment="1" applyProtection="1">
      <alignment horizontal="right"/>
    </xf>
    <xf numFmtId="4" fontId="4" fillId="0" borderId="12" xfId="6" applyNumberFormat="1" applyFont="1" applyBorder="1"/>
    <xf numFmtId="0" fontId="1" fillId="9" borderId="19" xfId="0" applyFont="1" applyFill="1" applyBorder="1"/>
    <xf numFmtId="0" fontId="1" fillId="9" borderId="20" xfId="0" applyFont="1" applyFill="1" applyBorder="1"/>
    <xf numFmtId="4" fontId="1" fillId="9" borderId="20" xfId="0" applyNumberFormat="1" applyFont="1" applyFill="1" applyBorder="1"/>
    <xf numFmtId="4" fontId="1" fillId="9" borderId="21" xfId="0" applyNumberFormat="1" applyFont="1" applyFill="1" applyBorder="1"/>
    <xf numFmtId="0" fontId="1" fillId="0" borderId="8" xfId="6" applyFont="1" applyBorder="1"/>
    <xf numFmtId="0" fontId="1" fillId="0" borderId="1" xfId="6" applyFont="1" applyBorder="1"/>
    <xf numFmtId="4" fontId="1" fillId="0" borderId="1" xfId="6" applyNumberFormat="1" applyFont="1" applyBorder="1"/>
    <xf numFmtId="4" fontId="1" fillId="0" borderId="9" xfId="6" applyNumberFormat="1" applyFont="1" applyBorder="1"/>
    <xf numFmtId="0" fontId="2" fillId="0" borderId="8" xfId="6" applyFont="1" applyBorder="1"/>
    <xf numFmtId="0" fontId="2" fillId="0" borderId="10" xfId="6" applyFont="1" applyBorder="1"/>
    <xf numFmtId="0" fontId="2" fillId="0" borderId="11" xfId="6" applyFont="1" applyBorder="1"/>
    <xf numFmtId="4" fontId="2" fillId="0" borderId="11" xfId="6" applyNumberFormat="1" applyFont="1" applyBorder="1"/>
    <xf numFmtId="4" fontId="2" fillId="0" borderId="12" xfId="6" applyNumberFormat="1" applyFont="1" applyBorder="1"/>
    <xf numFmtId="0" fontId="1" fillId="0" borderId="5" xfId="6" applyFont="1" applyBorder="1"/>
    <xf numFmtId="4" fontId="1" fillId="0" borderId="5" xfId="6" applyNumberFormat="1" applyFont="1" applyBorder="1"/>
    <xf numFmtId="0" fontId="1" fillId="0" borderId="6" xfId="6" applyFont="1" applyBorder="1"/>
    <xf numFmtId="4" fontId="1" fillId="0" borderId="7" xfId="6" applyNumberFormat="1" applyFont="1" applyBorder="1"/>
    <xf numFmtId="0" fontId="1" fillId="8" borderId="19" xfId="0" applyFont="1" applyFill="1" applyBorder="1" applyAlignment="1">
      <alignment horizontal="center" vertical="center" wrapText="1"/>
    </xf>
    <xf numFmtId="0" fontId="0" fillId="10" borderId="0" xfId="0" applyFill="1"/>
    <xf numFmtId="0" fontId="17" fillId="10" borderId="1" xfId="6" applyFont="1" applyFill="1" applyBorder="1"/>
    <xf numFmtId="4" fontId="17" fillId="10" borderId="1" xfId="6" applyNumberFormat="1" applyFont="1" applyFill="1" applyBorder="1"/>
    <xf numFmtId="0" fontId="17" fillId="10" borderId="5" xfId="6" applyFont="1" applyFill="1" applyBorder="1"/>
    <xf numFmtId="4" fontId="17" fillId="10" borderId="5" xfId="6" applyNumberFormat="1" applyFont="1" applyFill="1" applyBorder="1"/>
    <xf numFmtId="0" fontId="1" fillId="10" borderId="2" xfId="1" applyFont="1" applyFill="1" applyBorder="1"/>
    <xf numFmtId="0" fontId="1" fillId="10" borderId="3" xfId="1" applyFont="1" applyFill="1" applyBorder="1"/>
    <xf numFmtId="4" fontId="1" fillId="10" borderId="3" xfId="1" applyNumberFormat="1" applyFont="1" applyFill="1" applyBorder="1" applyAlignment="1">
      <alignment horizontal="right"/>
    </xf>
    <xf numFmtId="4" fontId="1" fillId="10" borderId="4" xfId="1" applyNumberFormat="1" applyFont="1" applyFill="1" applyBorder="1" applyAlignment="1">
      <alignment horizontal="right"/>
    </xf>
    <xf numFmtId="0" fontId="17" fillId="10" borderId="17" xfId="6" applyFont="1" applyFill="1" applyBorder="1"/>
    <xf numFmtId="4" fontId="17" fillId="10" borderId="17" xfId="6" applyNumberFormat="1" applyFont="1" applyFill="1" applyBorder="1"/>
    <xf numFmtId="0" fontId="17" fillId="10" borderId="6" xfId="6" applyFont="1" applyFill="1" applyBorder="1"/>
    <xf numFmtId="4" fontId="17" fillId="10" borderId="7" xfId="6" applyNumberFormat="1" applyFont="1" applyFill="1" applyBorder="1"/>
    <xf numFmtId="0" fontId="17" fillId="10" borderId="16" xfId="6" applyFont="1" applyFill="1" applyBorder="1"/>
    <xf numFmtId="4" fontId="17" fillId="10" borderId="18" xfId="6" applyNumberFormat="1" applyFont="1" applyFill="1" applyBorder="1"/>
    <xf numFmtId="0" fontId="17" fillId="10" borderId="8" xfId="6" applyFont="1" applyFill="1" applyBorder="1"/>
    <xf numFmtId="4" fontId="17" fillId="10" borderId="9" xfId="6" applyNumberFormat="1" applyFont="1" applyFill="1" applyBorder="1"/>
    <xf numFmtId="0" fontId="17" fillId="10" borderId="10" xfId="6" applyFont="1" applyFill="1" applyBorder="1"/>
    <xf numFmtId="0" fontId="17" fillId="10" borderId="11" xfId="6" applyFont="1" applyFill="1" applyBorder="1"/>
    <xf numFmtId="4" fontId="17" fillId="10" borderId="11" xfId="6" applyNumberFormat="1" applyFont="1" applyFill="1" applyBorder="1"/>
    <xf numFmtId="4" fontId="17" fillId="10" borderId="12" xfId="6" applyNumberFormat="1" applyFont="1" applyFill="1" applyBorder="1"/>
    <xf numFmtId="0" fontId="8" fillId="10" borderId="1" xfId="6" applyFont="1" applyFill="1" applyBorder="1"/>
    <xf numFmtId="4" fontId="8" fillId="10" borderId="1" xfId="6" applyNumberFormat="1" applyFont="1" applyFill="1" applyBorder="1"/>
    <xf numFmtId="0" fontId="8" fillId="10" borderId="8" xfId="6" applyFont="1" applyFill="1" applyBorder="1"/>
    <xf numFmtId="4" fontId="8" fillId="10" borderId="9" xfId="6" applyNumberFormat="1" applyFont="1" applyFill="1" applyBorder="1"/>
    <xf numFmtId="0" fontId="8" fillId="10" borderId="10" xfId="6" applyFont="1" applyFill="1" applyBorder="1"/>
    <xf numFmtId="0" fontId="8" fillId="10" borderId="11" xfId="6" applyFont="1" applyFill="1" applyBorder="1"/>
    <xf numFmtId="4" fontId="8" fillId="10" borderId="11" xfId="6" applyNumberFormat="1" applyFont="1" applyFill="1" applyBorder="1"/>
    <xf numFmtId="4" fontId="8" fillId="10" borderId="12" xfId="6" applyNumberFormat="1" applyFont="1" applyFill="1" applyBorder="1"/>
    <xf numFmtId="0" fontId="8" fillId="10" borderId="6" xfId="6" applyFont="1" applyFill="1" applyBorder="1"/>
    <xf numFmtId="0" fontId="8" fillId="10" borderId="5" xfId="6" applyFont="1" applyFill="1" applyBorder="1"/>
    <xf numFmtId="4" fontId="8" fillId="10" borderId="5" xfId="6" applyNumberFormat="1" applyFont="1" applyFill="1" applyBorder="1"/>
    <xf numFmtId="4" fontId="8" fillId="10" borderId="7" xfId="6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0" fontId="1" fillId="9" borderId="2" xfId="6" applyFont="1" applyFill="1" applyBorder="1"/>
    <xf numFmtId="0" fontId="1" fillId="9" borderId="3" xfId="6" applyFont="1" applyFill="1" applyBorder="1"/>
    <xf numFmtId="4" fontId="1" fillId="9" borderId="3" xfId="6" applyNumberFormat="1" applyFont="1" applyFill="1" applyBorder="1"/>
    <xf numFmtId="4" fontId="1" fillId="9" borderId="4" xfId="6" applyNumberFormat="1" applyFont="1" applyFill="1" applyBorder="1"/>
    <xf numFmtId="0" fontId="18" fillId="2" borderId="1" xfId="6" applyFont="1" applyFill="1" applyBorder="1"/>
    <xf numFmtId="4" fontId="18" fillId="2" borderId="1" xfId="6" applyNumberFormat="1" applyFont="1" applyFill="1" applyBorder="1"/>
    <xf numFmtId="0" fontId="18" fillId="3" borderId="1" xfId="6" applyFont="1" applyFill="1" applyBorder="1"/>
    <xf numFmtId="4" fontId="18" fillId="3" borderId="1" xfId="6" applyNumberFormat="1" applyFont="1" applyFill="1" applyBorder="1"/>
    <xf numFmtId="0" fontId="7" fillId="4" borderId="1" xfId="6" applyFont="1" applyFill="1" applyBorder="1"/>
    <xf numFmtId="4" fontId="7" fillId="4" borderId="1" xfId="6" applyNumberFormat="1" applyFont="1" applyFill="1" applyBorder="1"/>
    <xf numFmtId="0" fontId="7" fillId="5" borderId="1" xfId="6" applyFont="1" applyFill="1" applyBorder="1"/>
    <xf numFmtId="4" fontId="7" fillId="5" borderId="1" xfId="6" applyNumberFormat="1" applyFont="1" applyFill="1" applyBorder="1"/>
    <xf numFmtId="0" fontId="7" fillId="6" borderId="1" xfId="6" applyFont="1" applyFill="1" applyBorder="1"/>
    <xf numFmtId="4" fontId="7" fillId="6" borderId="1" xfId="6" applyNumberFormat="1" applyFont="1" applyFill="1" applyBorder="1"/>
    <xf numFmtId="0" fontId="7" fillId="7" borderId="1" xfId="6" applyFont="1" applyFill="1" applyBorder="1"/>
    <xf numFmtId="4" fontId="7" fillId="7" borderId="1" xfId="6" applyNumberFormat="1" applyFont="1" applyFill="1" applyBorder="1"/>
    <xf numFmtId="0" fontId="18" fillId="12" borderId="1" xfId="6" applyFont="1" applyFill="1" applyBorder="1"/>
    <xf numFmtId="4" fontId="18" fillId="12" borderId="1" xfId="6" applyNumberFormat="1" applyFont="1" applyFill="1" applyBorder="1"/>
    <xf numFmtId="0" fontId="18" fillId="2" borderId="8" xfId="6" applyFont="1" applyFill="1" applyBorder="1"/>
    <xf numFmtId="4" fontId="18" fillId="2" borderId="9" xfId="6" applyNumberFormat="1" applyFont="1" applyFill="1" applyBorder="1"/>
    <xf numFmtId="0" fontId="18" fillId="3" borderId="8" xfId="6" applyFont="1" applyFill="1" applyBorder="1"/>
    <xf numFmtId="4" fontId="18" fillId="3" borderId="9" xfId="6" applyNumberFormat="1" applyFont="1" applyFill="1" applyBorder="1"/>
    <xf numFmtId="0" fontId="7" fillId="4" borderId="8" xfId="6" applyFont="1" applyFill="1" applyBorder="1"/>
    <xf numFmtId="4" fontId="7" fillId="4" borderId="9" xfId="6" applyNumberFormat="1" applyFont="1" applyFill="1" applyBorder="1"/>
    <xf numFmtId="0" fontId="7" fillId="5" borderId="8" xfId="6" applyFont="1" applyFill="1" applyBorder="1"/>
    <xf numFmtId="4" fontId="7" fillId="5" borderId="9" xfId="6" applyNumberFormat="1" applyFont="1" applyFill="1" applyBorder="1"/>
    <xf numFmtId="0" fontId="7" fillId="6" borderId="8" xfId="6" applyFont="1" applyFill="1" applyBorder="1"/>
    <xf numFmtId="4" fontId="7" fillId="6" borderId="9" xfId="6" applyNumberFormat="1" applyFont="1" applyFill="1" applyBorder="1"/>
    <xf numFmtId="0" fontId="7" fillId="7" borderId="8" xfId="6" applyFont="1" applyFill="1" applyBorder="1"/>
    <xf numFmtId="4" fontId="7" fillId="7" borderId="9" xfId="6" applyNumberFormat="1" applyFont="1" applyFill="1" applyBorder="1"/>
    <xf numFmtId="0" fontId="18" fillId="12" borderId="8" xfId="6" applyFont="1" applyFill="1" applyBorder="1"/>
    <xf numFmtId="4" fontId="18" fillId="12" borderId="9" xfId="6" applyNumberFormat="1" applyFont="1" applyFill="1" applyBorder="1"/>
    <xf numFmtId="0" fontId="18" fillId="2" borderId="6" xfId="6" applyFont="1" applyFill="1" applyBorder="1"/>
    <xf numFmtId="0" fontId="18" fillId="2" borderId="5" xfId="6" applyFont="1" applyFill="1" applyBorder="1"/>
    <xf numFmtId="4" fontId="18" fillId="2" borderId="5" xfId="6" applyNumberFormat="1" applyFont="1" applyFill="1" applyBorder="1"/>
    <xf numFmtId="4" fontId="18" fillId="2" borderId="7" xfId="6" applyNumberFormat="1" applyFont="1" applyFill="1" applyBorder="1"/>
    <xf numFmtId="0" fontId="1" fillId="0" borderId="2" xfId="6" applyFont="1" applyBorder="1"/>
    <xf numFmtId="0" fontId="1" fillId="0" borderId="3" xfId="6" applyFont="1" applyBorder="1"/>
    <xf numFmtId="4" fontId="1" fillId="0" borderId="3" xfId="6" applyNumberFormat="1" applyFont="1" applyBorder="1"/>
    <xf numFmtId="4" fontId="1" fillId="0" borderId="4" xfId="6" applyNumberFormat="1" applyFont="1" applyBorder="1"/>
    <xf numFmtId="0" fontId="0" fillId="0" borderId="0" xfId="0"/>
    <xf numFmtId="0" fontId="0" fillId="0" borderId="0" xfId="0"/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8" borderId="13" xfId="0" applyFont="1" applyFill="1" applyBorder="1" applyAlignment="1">
      <alignment horizontal="left"/>
    </xf>
    <xf numFmtId="0" fontId="1" fillId="8" borderId="14" xfId="0" applyFont="1" applyFill="1" applyBorder="1" applyAlignment="1">
      <alignment horizontal="left"/>
    </xf>
    <xf numFmtId="0" fontId="9" fillId="0" borderId="0" xfId="4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1" fillId="11" borderId="22" xfId="0" applyFont="1" applyFill="1" applyBorder="1" applyAlignment="1">
      <alignment horizontal="left"/>
    </xf>
    <xf numFmtId="0" fontId="1" fillId="11" borderId="23" xfId="0" applyFont="1" applyFill="1" applyBorder="1" applyAlignment="1">
      <alignment horizontal="left"/>
    </xf>
    <xf numFmtId="0" fontId="1" fillId="9" borderId="2" xfId="1" applyFont="1" applyFill="1" applyBorder="1" applyAlignment="1">
      <alignment horizontal="left" wrapText="1"/>
    </xf>
    <xf numFmtId="0" fontId="1" fillId="9" borderId="3" xfId="1" applyFont="1" applyFill="1" applyBorder="1" applyAlignment="1">
      <alignment horizontal="left" wrapText="1"/>
    </xf>
    <xf numFmtId="0" fontId="11" fillId="0" borderId="0" xfId="2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 wrapText="1"/>
    </xf>
  </cellXfs>
  <cellStyles count="7">
    <cellStyle name="Normal" xfId="0" builtinId="0"/>
    <cellStyle name="Normal 2" xfId="6" xr:uid="{B5DCC61D-F75F-4059-8CC6-054F00B3E8F7}"/>
    <cellStyle name="Normalno 2" xfId="1" xr:uid="{82DAD438-40A0-428B-84C6-FF508B4511F1}"/>
    <cellStyle name="Normalno 2 2" xfId="2" xr:uid="{C29E2690-549E-48CA-BC1C-C4194DA2181E}"/>
    <cellStyle name="Normalno 2 3" xfId="3" xr:uid="{4F76D925-381E-4F2D-9A5A-4326CC490127}"/>
    <cellStyle name="Normalno 3" xfId="4" xr:uid="{3FB47832-E525-4E49-89B8-79E96844C070}"/>
    <cellStyle name="Normalno 4" xfId="5" xr:uid="{F8195E7F-0B2B-4C41-B0BD-1694DB9E1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CE33-D27E-4FE1-9BB4-289384587F4F}">
  <sheetPr>
    <pageSetUpPr fitToPage="1"/>
  </sheetPr>
  <dimension ref="A1:H37"/>
  <sheetViews>
    <sheetView tabSelected="1" zoomScaleNormal="100" workbookViewId="0">
      <selection activeCell="D1" sqref="D1"/>
    </sheetView>
  </sheetViews>
  <sheetFormatPr defaultRowHeight="12.75" x14ac:dyDescent="0.2"/>
  <cols>
    <col min="1" max="1" width="18.140625" customWidth="1"/>
    <col min="2" max="2" width="49.7109375" customWidth="1"/>
    <col min="3" max="3" width="19.28515625" customWidth="1"/>
    <col min="4" max="4" width="15.5703125" customWidth="1"/>
    <col min="5" max="5" width="13.28515625" customWidth="1"/>
    <col min="6" max="6" width="18" customWidth="1"/>
    <col min="7" max="7" width="12.7109375" bestFit="1" customWidth="1"/>
  </cols>
  <sheetData>
    <row r="1" spans="1:8" ht="18" x14ac:dyDescent="0.25">
      <c r="A1" s="208" t="s">
        <v>124</v>
      </c>
      <c r="B1" s="208"/>
      <c r="C1" s="208"/>
      <c r="D1" s="208"/>
      <c r="E1" s="208"/>
      <c r="F1" s="208"/>
    </row>
    <row r="2" spans="1:8" ht="15.75" x14ac:dyDescent="0.25">
      <c r="A2" s="5"/>
      <c r="B2" s="5"/>
      <c r="C2" s="5"/>
      <c r="D2" s="5"/>
      <c r="E2" s="5"/>
      <c r="F2" s="5"/>
    </row>
    <row r="3" spans="1:8" ht="15.75" x14ac:dyDescent="0.25">
      <c r="A3" s="209" t="s">
        <v>37</v>
      </c>
      <c r="B3" s="209"/>
      <c r="C3" s="209"/>
      <c r="D3" s="209"/>
      <c r="E3" s="209"/>
      <c r="F3" s="209"/>
    </row>
    <row r="4" spans="1:8" ht="15.75" x14ac:dyDescent="0.25">
      <c r="A4" s="5"/>
      <c r="B4" s="5"/>
      <c r="C4" s="5"/>
      <c r="D4" s="5"/>
      <c r="E4" s="5"/>
      <c r="F4" s="5"/>
    </row>
    <row r="5" spans="1:8" s="5" customFormat="1" ht="15.75" x14ac:dyDescent="0.25">
      <c r="A5" s="209" t="s">
        <v>76</v>
      </c>
      <c r="B5" s="209"/>
      <c r="C5" s="209"/>
      <c r="D5" s="209"/>
      <c r="E5" s="209"/>
      <c r="F5" s="209"/>
    </row>
    <row r="6" spans="1:8" s="5" customFormat="1" ht="15.75" x14ac:dyDescent="0.25"/>
    <row r="7" spans="1:8" s="5" customFormat="1" ht="33.75" customHeight="1" x14ac:dyDescent="0.25">
      <c r="A7" s="215" t="s">
        <v>125</v>
      </c>
      <c r="B7" s="215"/>
      <c r="C7" s="215"/>
      <c r="D7" s="215"/>
      <c r="E7" s="215"/>
      <c r="F7" s="215"/>
    </row>
    <row r="8" spans="1:8" s="5" customFormat="1" ht="15.75" x14ac:dyDescent="0.25">
      <c r="A8" s="28"/>
      <c r="B8" s="29"/>
      <c r="C8" s="29"/>
      <c r="D8" s="29"/>
    </row>
    <row r="9" spans="1:8" ht="15.75" x14ac:dyDescent="0.25">
      <c r="A9" s="212" t="s">
        <v>64</v>
      </c>
      <c r="B9" s="212"/>
      <c r="C9" s="212"/>
      <c r="D9" s="212"/>
      <c r="E9" s="212"/>
      <c r="F9" s="212"/>
      <c r="G9" s="17"/>
      <c r="H9" s="17"/>
    </row>
    <row r="10" spans="1:8" ht="15.75" x14ac:dyDescent="0.25">
      <c r="A10" s="16"/>
      <c r="B10" s="16"/>
      <c r="C10" s="16"/>
      <c r="D10" s="16"/>
      <c r="E10" s="16"/>
      <c r="F10" s="16"/>
      <c r="G10" s="17"/>
      <c r="H10" s="17"/>
    </row>
    <row r="11" spans="1:8" ht="16.5" thickBot="1" x14ac:dyDescent="0.3">
      <c r="A11" s="16"/>
      <c r="B11" s="16"/>
      <c r="C11" s="16"/>
      <c r="D11" s="16"/>
      <c r="E11" s="16"/>
      <c r="F11" s="16"/>
      <c r="G11" s="17"/>
      <c r="H11" s="17"/>
    </row>
    <row r="12" spans="1:8" s="33" customFormat="1" ht="30.75" thickBot="1" x14ac:dyDescent="0.25">
      <c r="A12" s="75" t="s">
        <v>38</v>
      </c>
      <c r="B12" s="40"/>
      <c r="C12" s="40" t="s">
        <v>1</v>
      </c>
      <c r="D12" s="40" t="s">
        <v>2</v>
      </c>
      <c r="E12" s="38" t="s">
        <v>3</v>
      </c>
      <c r="F12" s="41" t="s">
        <v>4</v>
      </c>
      <c r="G12" s="32"/>
      <c r="H12" s="32"/>
    </row>
    <row r="13" spans="1:8" ht="15.75" thickBot="1" x14ac:dyDescent="0.3">
      <c r="A13" s="213" t="s">
        <v>62</v>
      </c>
      <c r="B13" s="214"/>
      <c r="C13" s="77">
        <f>C14+C15</f>
        <v>4038797.95</v>
      </c>
      <c r="D13" s="77">
        <f>D14+D15</f>
        <v>860365.7</v>
      </c>
      <c r="E13" s="78">
        <v>0.21299999999999999</v>
      </c>
      <c r="F13" s="79">
        <f>F14+F15</f>
        <v>4899163.6500000004</v>
      </c>
      <c r="G13" s="27"/>
    </row>
    <row r="14" spans="1:8" ht="14.25" x14ac:dyDescent="0.2">
      <c r="A14" s="76">
        <v>6</v>
      </c>
      <c r="B14" s="81" t="s">
        <v>5</v>
      </c>
      <c r="C14" s="82">
        <v>3499790</v>
      </c>
      <c r="D14" s="82">
        <v>820365.7</v>
      </c>
      <c r="E14" s="83" t="s">
        <v>127</v>
      </c>
      <c r="F14" s="84">
        <v>4320155.7</v>
      </c>
    </row>
    <row r="15" spans="1:8" ht="15" thickBot="1" x14ac:dyDescent="0.25">
      <c r="A15" s="80">
        <v>7</v>
      </c>
      <c r="B15" s="88" t="s">
        <v>6</v>
      </c>
      <c r="C15" s="89">
        <v>539007.94999999995</v>
      </c>
      <c r="D15" s="89">
        <v>40000</v>
      </c>
      <c r="E15" s="90" t="s">
        <v>128</v>
      </c>
      <c r="F15" s="91">
        <v>579007.94999999995</v>
      </c>
      <c r="G15" s="1"/>
    </row>
    <row r="16" spans="1:8" ht="15.75" thickBot="1" x14ac:dyDescent="0.3">
      <c r="A16" s="213" t="s">
        <v>63</v>
      </c>
      <c r="B16" s="214"/>
      <c r="C16" s="77">
        <f>C17+C18</f>
        <v>5133250</v>
      </c>
      <c r="D16" s="77">
        <f>D17+D18</f>
        <v>690060.90000000014</v>
      </c>
      <c r="E16" s="78">
        <v>0.13439999999999999</v>
      </c>
      <c r="F16" s="79">
        <f>F17+F18</f>
        <v>5823310.9000000004</v>
      </c>
      <c r="G16" s="1"/>
    </row>
    <row r="17" spans="1:8" ht="14.25" x14ac:dyDescent="0.2">
      <c r="A17" s="76">
        <v>3</v>
      </c>
      <c r="B17" s="81" t="s">
        <v>7</v>
      </c>
      <c r="C17" s="82">
        <v>2504029</v>
      </c>
      <c r="D17" s="82">
        <v>1143090.8400000001</v>
      </c>
      <c r="E17" s="83" t="s">
        <v>129</v>
      </c>
      <c r="F17" s="84">
        <v>3647119.84</v>
      </c>
      <c r="G17" s="1"/>
    </row>
    <row r="18" spans="1:8" ht="14.25" x14ac:dyDescent="0.2">
      <c r="A18" s="54">
        <v>4</v>
      </c>
      <c r="B18" s="70" t="s">
        <v>8</v>
      </c>
      <c r="C18" s="85">
        <v>2629221</v>
      </c>
      <c r="D18" s="85">
        <v>-453029.94</v>
      </c>
      <c r="E18" s="86" t="s">
        <v>130</v>
      </c>
      <c r="F18" s="87">
        <v>2176191.06</v>
      </c>
    </row>
    <row r="19" spans="1:8" ht="15.75" thickBot="1" x14ac:dyDescent="0.3">
      <c r="A19" s="71" t="s">
        <v>0</v>
      </c>
      <c r="B19" s="72" t="s">
        <v>61</v>
      </c>
      <c r="C19" s="73">
        <f>C13-C16</f>
        <v>-1094452.0499999998</v>
      </c>
      <c r="D19" s="73">
        <f t="shared" ref="D19:F19" si="0">D13-D16</f>
        <v>170304.79999999981</v>
      </c>
      <c r="E19" s="73">
        <f>D19/C19*100</f>
        <v>-15.560736534780107</v>
      </c>
      <c r="F19" s="74">
        <f t="shared" si="0"/>
        <v>-924147.25</v>
      </c>
    </row>
    <row r="20" spans="1:8" ht="14.25" x14ac:dyDescent="0.2">
      <c r="A20" s="2"/>
      <c r="B20" s="2"/>
      <c r="C20" s="2"/>
      <c r="D20" s="2"/>
      <c r="E20" s="2"/>
      <c r="F20" s="2"/>
    </row>
    <row r="21" spans="1:8" ht="15.75" x14ac:dyDescent="0.25">
      <c r="A21" s="212" t="s">
        <v>65</v>
      </c>
      <c r="B21" s="212"/>
      <c r="C21" s="212"/>
      <c r="D21" s="212"/>
      <c r="E21" s="212"/>
      <c r="F21" s="212"/>
      <c r="G21" s="17"/>
      <c r="H21" s="17"/>
    </row>
    <row r="22" spans="1:8" ht="16.5" thickBot="1" x14ac:dyDescent="0.3">
      <c r="A22" s="16"/>
      <c r="B22" s="16"/>
      <c r="C22" s="16"/>
      <c r="D22" s="16"/>
      <c r="E22" s="16"/>
      <c r="F22" s="16"/>
      <c r="G22" s="17"/>
      <c r="H22" s="17"/>
    </row>
    <row r="23" spans="1:8" s="33" customFormat="1" ht="29.25" thickBot="1" x14ac:dyDescent="0.25">
      <c r="A23" s="99" t="s">
        <v>38</v>
      </c>
      <c r="B23" s="100"/>
      <c r="C23" s="100" t="s">
        <v>1</v>
      </c>
      <c r="D23" s="100" t="s">
        <v>2</v>
      </c>
      <c r="E23" s="101" t="s">
        <v>3</v>
      </c>
      <c r="F23" s="102" t="s">
        <v>4</v>
      </c>
      <c r="G23" s="32"/>
      <c r="H23" s="32"/>
    </row>
    <row r="24" spans="1:8" ht="14.25" x14ac:dyDescent="0.2">
      <c r="A24" s="76">
        <v>8</v>
      </c>
      <c r="B24" s="95" t="s">
        <v>9</v>
      </c>
      <c r="C24" s="96">
        <v>1000000</v>
      </c>
      <c r="D24" s="96">
        <v>0</v>
      </c>
      <c r="E24" s="97" t="s">
        <v>78</v>
      </c>
      <c r="F24" s="98">
        <v>1000000</v>
      </c>
    </row>
    <row r="25" spans="1:8" ht="15" thickBot="1" x14ac:dyDescent="0.25">
      <c r="A25" s="54">
        <v>5</v>
      </c>
      <c r="B25" s="104" t="s">
        <v>10</v>
      </c>
      <c r="C25" s="105">
        <v>116000</v>
      </c>
      <c r="D25" s="105">
        <v>0</v>
      </c>
      <c r="E25" s="106" t="s">
        <v>78</v>
      </c>
      <c r="F25" s="107">
        <v>116000</v>
      </c>
    </row>
    <row r="26" spans="1:8" ht="15.75" thickBot="1" x14ac:dyDescent="0.3">
      <c r="A26" s="103" t="s">
        <v>0</v>
      </c>
      <c r="B26" s="108" t="s">
        <v>11</v>
      </c>
      <c r="C26" s="18">
        <f>C24-C25</f>
        <v>884000</v>
      </c>
      <c r="D26" s="18">
        <f t="shared" ref="D26:F26" si="1">D24-D25</f>
        <v>0</v>
      </c>
      <c r="E26" s="18">
        <f>D26/C26*100</f>
        <v>0</v>
      </c>
      <c r="F26" s="20">
        <f t="shared" si="1"/>
        <v>884000</v>
      </c>
    </row>
    <row r="27" spans="1:8" ht="15.75" thickBot="1" x14ac:dyDescent="0.3">
      <c r="A27" s="216" t="s">
        <v>99</v>
      </c>
      <c r="B27" s="217"/>
      <c r="C27" s="52">
        <f>C19+C26</f>
        <v>-210452.04999999981</v>
      </c>
      <c r="D27" s="52">
        <f>D19+D26</f>
        <v>170304.79999999981</v>
      </c>
      <c r="E27" s="51">
        <f>D27/C27*100</f>
        <v>-80.923326715040304</v>
      </c>
      <c r="F27" s="53">
        <f>F19+F26</f>
        <v>-40147.25</v>
      </c>
    </row>
    <row r="28" spans="1:8" ht="14.25" x14ac:dyDescent="0.2">
      <c r="A28" s="2"/>
      <c r="B28" s="2"/>
      <c r="C28" s="2"/>
      <c r="D28" s="2"/>
      <c r="E28" s="2"/>
      <c r="F28" s="2"/>
    </row>
    <row r="29" spans="1:8" ht="15.75" customHeight="1" x14ac:dyDescent="0.25">
      <c r="A29" s="212" t="s">
        <v>66</v>
      </c>
      <c r="B29" s="212"/>
      <c r="C29" s="212"/>
      <c r="D29" s="212"/>
      <c r="E29" s="212"/>
      <c r="F29" s="212"/>
      <c r="G29" s="17"/>
    </row>
    <row r="30" spans="1:8" ht="15.75" thickBot="1" x14ac:dyDescent="0.3">
      <c r="A30" s="3"/>
      <c r="B30" s="3"/>
      <c r="C30" s="2"/>
      <c r="D30" s="2"/>
      <c r="E30" s="2"/>
      <c r="F30" s="2"/>
    </row>
    <row r="31" spans="1:8" ht="30" x14ac:dyDescent="0.25">
      <c r="A31" s="210" t="s">
        <v>45</v>
      </c>
      <c r="B31" s="211"/>
      <c r="C31" s="49" t="s">
        <v>1</v>
      </c>
      <c r="D31" s="49" t="s">
        <v>2</v>
      </c>
      <c r="E31" s="55" t="s">
        <v>3</v>
      </c>
      <c r="F31" s="56" t="s">
        <v>4</v>
      </c>
    </row>
    <row r="32" spans="1:8" ht="15.75" thickBot="1" x14ac:dyDescent="0.3">
      <c r="A32" s="109"/>
      <c r="B32" s="110" t="s">
        <v>12</v>
      </c>
      <c r="C32" s="111">
        <v>210452.05</v>
      </c>
      <c r="D32" s="111">
        <v>-170304.8</v>
      </c>
      <c r="E32" s="112" t="s">
        <v>131</v>
      </c>
      <c r="F32" s="113">
        <v>40147.25</v>
      </c>
    </row>
    <row r="33" spans="1:6" ht="14.25" x14ac:dyDescent="0.2">
      <c r="A33" s="2"/>
      <c r="B33" s="2"/>
      <c r="C33" s="2"/>
      <c r="D33" s="2"/>
      <c r="E33" s="2"/>
      <c r="F33" s="2"/>
    </row>
    <row r="34" spans="1:6" ht="15.75" thickBot="1" x14ac:dyDescent="0.3">
      <c r="A34" s="3" t="s">
        <v>0</v>
      </c>
      <c r="B34" s="2"/>
      <c r="C34" s="2"/>
      <c r="D34" s="2"/>
      <c r="E34" s="2"/>
      <c r="F34" s="2"/>
    </row>
    <row r="35" spans="1:6" ht="45.75" thickBot="1" x14ac:dyDescent="0.3">
      <c r="A35" s="21"/>
      <c r="B35" s="6" t="s">
        <v>13</v>
      </c>
      <c r="C35" s="18">
        <f>C19+C26+C32</f>
        <v>0</v>
      </c>
      <c r="D35" s="18">
        <f>D19+D26+D32</f>
        <v>0</v>
      </c>
      <c r="E35" s="19" t="s">
        <v>14</v>
      </c>
      <c r="F35" s="20">
        <f>F19+F26+F32</f>
        <v>0</v>
      </c>
    </row>
    <row r="36" spans="1:6" ht="14.25" x14ac:dyDescent="0.2">
      <c r="A36" s="2"/>
      <c r="B36" s="2"/>
      <c r="C36" s="2"/>
      <c r="D36" s="2"/>
      <c r="E36" s="2"/>
      <c r="F36" s="2"/>
    </row>
    <row r="37" spans="1:6" ht="14.25" x14ac:dyDescent="0.2">
      <c r="A37" s="2"/>
      <c r="B37" s="2"/>
      <c r="C37" s="2"/>
      <c r="D37" s="2"/>
      <c r="E37" s="2"/>
      <c r="F37" s="2"/>
    </row>
  </sheetData>
  <mergeCells count="11">
    <mergeCell ref="A1:F1"/>
    <mergeCell ref="A3:F3"/>
    <mergeCell ref="A31:B31"/>
    <mergeCell ref="A21:F21"/>
    <mergeCell ref="A29:F29"/>
    <mergeCell ref="A13:B13"/>
    <mergeCell ref="A16:B16"/>
    <mergeCell ref="A9:F9"/>
    <mergeCell ref="A5:F5"/>
    <mergeCell ref="A7:F7"/>
    <mergeCell ref="A27:B27"/>
  </mergeCells>
  <pageMargins left="0.74803149606299213" right="0.74803149606299213" top="0.98425196850393704" bottom="0.98425196850393704" header="0.51181102362204722" footer="0.51181102362204722"/>
  <pageSetup scale="92" fitToHeight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91A2-816B-4D86-86F1-D65C2CFDBA4C}">
  <sheetPr>
    <pageSetUpPr fitToPage="1"/>
  </sheetPr>
  <dimension ref="A1:F32"/>
  <sheetViews>
    <sheetView tabSelected="1" topLeftCell="A3" zoomScaleNormal="100" workbookViewId="0">
      <selection activeCell="D1" sqref="D1"/>
    </sheetView>
  </sheetViews>
  <sheetFormatPr defaultRowHeight="12.75" x14ac:dyDescent="0.2"/>
  <cols>
    <col min="1" max="1" width="9.42578125" customWidth="1"/>
    <col min="2" max="2" width="70.85546875" customWidth="1"/>
    <col min="3" max="3" width="15.28515625" customWidth="1"/>
    <col min="4" max="4" width="15.42578125" customWidth="1"/>
    <col min="5" max="5" width="13.7109375" customWidth="1"/>
    <col min="6" max="6" width="15" customWidth="1"/>
  </cols>
  <sheetData>
    <row r="1" spans="1:6" ht="15.75" x14ac:dyDescent="0.25">
      <c r="A1" s="28" t="s">
        <v>98</v>
      </c>
      <c r="B1" s="28"/>
      <c r="C1" s="28"/>
      <c r="D1" s="28"/>
      <c r="E1" s="28"/>
      <c r="F1" s="28"/>
    </row>
    <row r="2" spans="1:6" ht="15.75" x14ac:dyDescent="0.25">
      <c r="A2" s="5"/>
      <c r="B2" s="209" t="s">
        <v>42</v>
      </c>
      <c r="C2" s="209"/>
      <c r="D2" s="209"/>
      <c r="E2" s="209"/>
      <c r="F2" s="209"/>
    </row>
    <row r="3" spans="1:6" ht="15.75" x14ac:dyDescent="0.25">
      <c r="A3" s="5"/>
      <c r="B3" s="7"/>
      <c r="C3" s="5"/>
      <c r="D3" s="5"/>
      <c r="E3" s="5"/>
      <c r="F3" s="5"/>
    </row>
    <row r="4" spans="1:6" ht="15.75" x14ac:dyDescent="0.25">
      <c r="A4" s="209" t="s">
        <v>43</v>
      </c>
      <c r="B4" s="209"/>
      <c r="C4" s="209"/>
      <c r="D4" s="209"/>
      <c r="E4" s="209"/>
      <c r="F4" s="209"/>
    </row>
    <row r="5" spans="1:6" ht="16.5" thickBot="1" x14ac:dyDescent="0.3">
      <c r="A5" s="5"/>
      <c r="B5" s="5"/>
      <c r="C5" s="5"/>
      <c r="D5" s="5"/>
      <c r="E5" s="5"/>
      <c r="F5" s="5"/>
    </row>
    <row r="6" spans="1:6" s="33" customFormat="1" ht="37.5" customHeight="1" thickBot="1" x14ac:dyDescent="0.25">
      <c r="A6" s="39" t="s">
        <v>44</v>
      </c>
      <c r="B6" s="38" t="s">
        <v>45</v>
      </c>
      <c r="C6" s="40" t="s">
        <v>1</v>
      </c>
      <c r="D6" s="38" t="s">
        <v>39</v>
      </c>
      <c r="E6" s="38" t="s">
        <v>3</v>
      </c>
      <c r="F6" s="41" t="s">
        <v>4</v>
      </c>
    </row>
    <row r="7" spans="1:6" ht="15" x14ac:dyDescent="0.25">
      <c r="A7" s="114" t="s">
        <v>40</v>
      </c>
      <c r="B7" s="115"/>
      <c r="C7" s="116">
        <f>C8+C15</f>
        <v>4038797.95</v>
      </c>
      <c r="D7" s="116">
        <f>D8+D15</f>
        <v>860365.7</v>
      </c>
      <c r="E7" s="116">
        <f>D7/C7*100</f>
        <v>21.302518983401978</v>
      </c>
      <c r="F7" s="117">
        <f>F8+F15</f>
        <v>4899163.6500000004</v>
      </c>
    </row>
    <row r="8" spans="1:6" ht="15" x14ac:dyDescent="0.25">
      <c r="A8" s="118" t="s">
        <v>100</v>
      </c>
      <c r="B8" s="119" t="s">
        <v>5</v>
      </c>
      <c r="C8" s="120">
        <v>3499790</v>
      </c>
      <c r="D8" s="120">
        <v>820365.7</v>
      </c>
      <c r="E8" s="120">
        <v>23.44</v>
      </c>
      <c r="F8" s="121">
        <v>4320155.7</v>
      </c>
    </row>
    <row r="9" spans="1:6" ht="14.25" x14ac:dyDescent="0.2">
      <c r="A9" s="122" t="s">
        <v>101</v>
      </c>
      <c r="B9" s="92" t="s">
        <v>15</v>
      </c>
      <c r="C9" s="93">
        <v>1654340</v>
      </c>
      <c r="D9" s="93">
        <v>128080.21</v>
      </c>
      <c r="E9" s="93">
        <v>7.74</v>
      </c>
      <c r="F9" s="94">
        <v>1782420.21</v>
      </c>
    </row>
    <row r="10" spans="1:6" ht="14.25" x14ac:dyDescent="0.2">
      <c r="A10" s="122" t="s">
        <v>102</v>
      </c>
      <c r="B10" s="92" t="s">
        <v>16</v>
      </c>
      <c r="C10" s="93">
        <v>761600</v>
      </c>
      <c r="D10" s="93">
        <v>396861.16</v>
      </c>
      <c r="E10" s="93">
        <v>52.11</v>
      </c>
      <c r="F10" s="94">
        <v>1158461.1599999999</v>
      </c>
    </row>
    <row r="11" spans="1:6" ht="14.25" x14ac:dyDescent="0.2">
      <c r="A11" s="122" t="s">
        <v>103</v>
      </c>
      <c r="B11" s="92" t="s">
        <v>17</v>
      </c>
      <c r="C11" s="93">
        <v>336250</v>
      </c>
      <c r="D11" s="93">
        <v>129341</v>
      </c>
      <c r="E11" s="93">
        <v>38.47</v>
      </c>
      <c r="F11" s="94">
        <v>465591</v>
      </c>
    </row>
    <row r="12" spans="1:6" s="33" customFormat="1" ht="14.25" x14ac:dyDescent="0.2">
      <c r="A12" s="122" t="s">
        <v>104</v>
      </c>
      <c r="B12" s="92" t="s">
        <v>18</v>
      </c>
      <c r="C12" s="93">
        <v>741850</v>
      </c>
      <c r="D12" s="93">
        <v>165083.32999999999</v>
      </c>
      <c r="E12" s="93">
        <v>22.25</v>
      </c>
      <c r="F12" s="94">
        <v>906933.33</v>
      </c>
    </row>
    <row r="13" spans="1:6" s="33" customFormat="1" ht="14.25" x14ac:dyDescent="0.2">
      <c r="A13" s="122" t="s">
        <v>105</v>
      </c>
      <c r="B13" s="92" t="s">
        <v>19</v>
      </c>
      <c r="C13" s="93">
        <v>5750</v>
      </c>
      <c r="D13" s="93">
        <v>1000</v>
      </c>
      <c r="E13" s="93">
        <v>17.39</v>
      </c>
      <c r="F13" s="94">
        <v>6750</v>
      </c>
    </row>
    <row r="14" spans="1:6" ht="15" x14ac:dyDescent="0.25">
      <c r="A14" s="118" t="s">
        <v>20</v>
      </c>
      <c r="B14" s="119" t="s">
        <v>6</v>
      </c>
      <c r="C14" s="120">
        <v>539007.94999999995</v>
      </c>
      <c r="D14" s="120">
        <v>40000</v>
      </c>
      <c r="E14" s="120">
        <v>7.42</v>
      </c>
      <c r="F14" s="121">
        <v>579007.94999999995</v>
      </c>
    </row>
    <row r="15" spans="1:6" ht="14.25" x14ac:dyDescent="0.2">
      <c r="A15" s="122" t="s">
        <v>106</v>
      </c>
      <c r="B15" s="92" t="s">
        <v>21</v>
      </c>
      <c r="C15" s="93">
        <v>539007.94999999995</v>
      </c>
      <c r="D15" s="93">
        <v>40000</v>
      </c>
      <c r="E15" s="93">
        <v>7.42</v>
      </c>
      <c r="F15" s="94">
        <v>579007.94999999995</v>
      </c>
    </row>
    <row r="16" spans="1:6" ht="15" thickBot="1" x14ac:dyDescent="0.25">
      <c r="A16" s="123" t="s">
        <v>107</v>
      </c>
      <c r="B16" s="124" t="s">
        <v>22</v>
      </c>
      <c r="C16" s="125">
        <v>0</v>
      </c>
      <c r="D16" s="125">
        <v>0</v>
      </c>
      <c r="E16" s="125">
        <v>0</v>
      </c>
      <c r="F16" s="126">
        <v>0</v>
      </c>
    </row>
    <row r="17" spans="1:6" ht="14.25" x14ac:dyDescent="0.2">
      <c r="A17" s="2"/>
      <c r="B17" s="2"/>
      <c r="C17" s="4"/>
      <c r="D17" s="4"/>
      <c r="E17" s="4"/>
      <c r="F17" s="4"/>
    </row>
    <row r="18" spans="1:6" ht="15" thickBot="1" x14ac:dyDescent="0.25">
      <c r="A18" s="2"/>
      <c r="B18" s="2"/>
      <c r="C18" s="4"/>
      <c r="D18" s="4"/>
      <c r="E18" s="4"/>
      <c r="F18" s="4"/>
    </row>
    <row r="19" spans="1:6" s="33" customFormat="1" ht="30.75" thickBot="1" x14ac:dyDescent="0.25">
      <c r="A19" s="39" t="s">
        <v>44</v>
      </c>
      <c r="B19" s="38" t="s">
        <v>45</v>
      </c>
      <c r="C19" s="40" t="s">
        <v>1</v>
      </c>
      <c r="D19" s="38" t="s">
        <v>39</v>
      </c>
      <c r="E19" s="38" t="s">
        <v>3</v>
      </c>
      <c r="F19" s="41" t="s">
        <v>4</v>
      </c>
    </row>
    <row r="20" spans="1:6" ht="15.75" thickBot="1" x14ac:dyDescent="0.3">
      <c r="A20" s="66" t="s">
        <v>46</v>
      </c>
      <c r="B20" s="57"/>
      <c r="C20" s="67">
        <f>C21+C29</f>
        <v>5133250</v>
      </c>
      <c r="D20" s="67">
        <f t="shared" ref="D20:F20" si="0">D21+D29</f>
        <v>690060.90000000014</v>
      </c>
      <c r="E20" s="67">
        <f>D20/C20*100</f>
        <v>13.442963035114207</v>
      </c>
      <c r="F20" s="68">
        <f t="shared" si="0"/>
        <v>5823310.9000000004</v>
      </c>
    </row>
    <row r="21" spans="1:6" ht="15" x14ac:dyDescent="0.25">
      <c r="A21" s="129" t="s">
        <v>23</v>
      </c>
      <c r="B21" s="127" t="s">
        <v>7</v>
      </c>
      <c r="C21" s="128">
        <v>2504029</v>
      </c>
      <c r="D21" s="128">
        <v>1143090.8400000001</v>
      </c>
      <c r="E21" s="128">
        <v>45.65</v>
      </c>
      <c r="F21" s="130">
        <v>3647119.84</v>
      </c>
    </row>
    <row r="22" spans="1:6" s="33" customFormat="1" ht="14.25" x14ac:dyDescent="0.2">
      <c r="A22" s="122" t="s">
        <v>24</v>
      </c>
      <c r="B22" s="92" t="s">
        <v>25</v>
      </c>
      <c r="C22" s="93">
        <v>776107</v>
      </c>
      <c r="D22" s="93">
        <v>3050</v>
      </c>
      <c r="E22" s="93">
        <v>0.39</v>
      </c>
      <c r="F22" s="94">
        <v>779157</v>
      </c>
    </row>
    <row r="23" spans="1:6" ht="14.25" x14ac:dyDescent="0.2">
      <c r="A23" s="122" t="s">
        <v>26</v>
      </c>
      <c r="B23" s="92" t="s">
        <v>27</v>
      </c>
      <c r="C23" s="93">
        <v>1277418</v>
      </c>
      <c r="D23" s="93">
        <v>30954.27</v>
      </c>
      <c r="E23" s="93">
        <v>2.42</v>
      </c>
      <c r="F23" s="94">
        <v>1308372.27</v>
      </c>
    </row>
    <row r="24" spans="1:6" ht="14.25" x14ac:dyDescent="0.2">
      <c r="A24" s="122" t="s">
        <v>28</v>
      </c>
      <c r="B24" s="92" t="s">
        <v>29</v>
      </c>
      <c r="C24" s="93">
        <v>43350</v>
      </c>
      <c r="D24" s="93">
        <v>-5636.99</v>
      </c>
      <c r="E24" s="93">
        <v>-13</v>
      </c>
      <c r="F24" s="94">
        <v>37713.01</v>
      </c>
    </row>
    <row r="25" spans="1:6" ht="14.25" x14ac:dyDescent="0.2">
      <c r="A25" s="122" t="s">
        <v>97</v>
      </c>
      <c r="B25" s="92" t="s">
        <v>79</v>
      </c>
      <c r="C25" s="93">
        <v>20700</v>
      </c>
      <c r="D25" s="93">
        <v>0</v>
      </c>
      <c r="E25" s="93">
        <v>0</v>
      </c>
      <c r="F25" s="94">
        <v>20700</v>
      </c>
    </row>
    <row r="26" spans="1:6" ht="14.25" x14ac:dyDescent="0.2">
      <c r="A26" s="122" t="s">
        <v>108</v>
      </c>
      <c r="B26" s="92" t="s">
        <v>109</v>
      </c>
      <c r="C26" s="93">
        <v>49654</v>
      </c>
      <c r="D26" s="93">
        <v>1034923.56</v>
      </c>
      <c r="E26" s="93">
        <v>2084.27</v>
      </c>
      <c r="F26" s="94">
        <v>1084577.56</v>
      </c>
    </row>
    <row r="27" spans="1:6" ht="14.25" x14ac:dyDescent="0.2">
      <c r="A27" s="122" t="s">
        <v>30</v>
      </c>
      <c r="B27" s="92" t="s">
        <v>31</v>
      </c>
      <c r="C27" s="93">
        <v>101500</v>
      </c>
      <c r="D27" s="93">
        <v>60000</v>
      </c>
      <c r="E27" s="93">
        <v>59.11</v>
      </c>
      <c r="F27" s="94">
        <v>161500</v>
      </c>
    </row>
    <row r="28" spans="1:6" ht="14.25" x14ac:dyDescent="0.2">
      <c r="A28" s="122" t="s">
        <v>32</v>
      </c>
      <c r="B28" s="92" t="s">
        <v>33</v>
      </c>
      <c r="C28" s="93">
        <v>235300</v>
      </c>
      <c r="D28" s="93">
        <v>19800</v>
      </c>
      <c r="E28" s="93">
        <v>8.41</v>
      </c>
      <c r="F28" s="94">
        <v>255100</v>
      </c>
    </row>
    <row r="29" spans="1:6" ht="15" x14ac:dyDescent="0.25">
      <c r="A29" s="118" t="s">
        <v>34</v>
      </c>
      <c r="B29" s="119" t="s">
        <v>8</v>
      </c>
      <c r="C29" s="120">
        <v>2629221</v>
      </c>
      <c r="D29" s="120">
        <v>-453029.94</v>
      </c>
      <c r="E29" s="120">
        <v>-17.23</v>
      </c>
      <c r="F29" s="121">
        <v>2176191.06</v>
      </c>
    </row>
    <row r="30" spans="1:6" ht="14.25" x14ac:dyDescent="0.2">
      <c r="A30" s="122" t="s">
        <v>132</v>
      </c>
      <c r="B30" s="92" t="s">
        <v>133</v>
      </c>
      <c r="C30" s="93">
        <v>8000</v>
      </c>
      <c r="D30" s="93">
        <v>0</v>
      </c>
      <c r="E30" s="93">
        <v>0</v>
      </c>
      <c r="F30" s="94">
        <v>8000</v>
      </c>
    </row>
    <row r="31" spans="1:6" ht="14.25" x14ac:dyDescent="0.2">
      <c r="A31" s="122" t="s">
        <v>35</v>
      </c>
      <c r="B31" s="92" t="s">
        <v>36</v>
      </c>
      <c r="C31" s="93">
        <v>2501221</v>
      </c>
      <c r="D31" s="93">
        <v>-383029.94</v>
      </c>
      <c r="E31" s="93">
        <v>-15.31</v>
      </c>
      <c r="F31" s="94">
        <v>2118191.06</v>
      </c>
    </row>
    <row r="32" spans="1:6" ht="15" thickBot="1" x14ac:dyDescent="0.25">
      <c r="A32" s="123" t="s">
        <v>134</v>
      </c>
      <c r="B32" s="124" t="s">
        <v>135</v>
      </c>
      <c r="C32" s="125">
        <v>120000</v>
      </c>
      <c r="D32" s="125">
        <v>-70000</v>
      </c>
      <c r="E32" s="125">
        <v>-58.33</v>
      </c>
      <c r="F32" s="126">
        <v>50000</v>
      </c>
    </row>
  </sheetData>
  <mergeCells count="2">
    <mergeCell ref="B2:F2"/>
    <mergeCell ref="A4:F4"/>
  </mergeCells>
  <pageMargins left="0.74803149606299213" right="0.74803149606299213" top="0.98425196850393704" bottom="0.98425196850393704" header="0.51181102362204722" footer="0.51181102362204722"/>
  <pageSetup scale="88" fitToHeight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90BC-B8A6-4F8C-A940-A7FE0CFA1995}">
  <sheetPr>
    <pageSetUpPr fitToPage="1"/>
  </sheetPr>
  <dimension ref="A1:H46"/>
  <sheetViews>
    <sheetView tabSelected="1" topLeftCell="A5" zoomScaleNormal="100" workbookViewId="0">
      <selection activeCell="D1" sqref="D1"/>
    </sheetView>
  </sheetViews>
  <sheetFormatPr defaultRowHeight="12.75" x14ac:dyDescent="0.2"/>
  <cols>
    <col min="1" max="1" width="11.140625" customWidth="1"/>
    <col min="2" max="2" width="57.42578125" customWidth="1"/>
    <col min="3" max="3" width="14.28515625" bestFit="1" customWidth="1"/>
    <col min="4" max="4" width="17.85546875" bestFit="1" customWidth="1"/>
    <col min="5" max="5" width="15.5703125" customWidth="1"/>
    <col min="6" max="6" width="14.28515625" bestFit="1" customWidth="1"/>
  </cols>
  <sheetData>
    <row r="1" spans="1:8" ht="15.75" x14ac:dyDescent="0.25">
      <c r="A1" s="24" t="s">
        <v>98</v>
      </c>
      <c r="B1" s="24"/>
      <c r="C1" s="24"/>
      <c r="D1" s="24"/>
      <c r="E1" s="24"/>
      <c r="F1" s="24"/>
    </row>
    <row r="2" spans="1:8" x14ac:dyDescent="0.2">
      <c r="A2" s="8"/>
      <c r="B2" s="9"/>
      <c r="C2" s="9"/>
      <c r="D2" s="9"/>
      <c r="E2" s="9"/>
      <c r="F2" s="9"/>
    </row>
    <row r="3" spans="1:8" ht="15.75" x14ac:dyDescent="0.25">
      <c r="A3" s="209" t="s">
        <v>58</v>
      </c>
      <c r="B3" s="209"/>
      <c r="C3" s="209"/>
      <c r="D3" s="209"/>
      <c r="E3" s="209"/>
      <c r="F3" s="209"/>
    </row>
    <row r="4" spans="1:8" ht="13.5" thickBot="1" x14ac:dyDescent="0.25"/>
    <row r="5" spans="1:8" s="33" customFormat="1" ht="30.75" thickBot="1" x14ac:dyDescent="0.25">
      <c r="A5" s="39" t="s">
        <v>59</v>
      </c>
      <c r="B5" s="38" t="s">
        <v>45</v>
      </c>
      <c r="C5" s="40" t="s">
        <v>1</v>
      </c>
      <c r="D5" s="38" t="s">
        <v>39</v>
      </c>
      <c r="E5" s="38" t="s">
        <v>3</v>
      </c>
      <c r="F5" s="41" t="s">
        <v>4</v>
      </c>
    </row>
    <row r="6" spans="1:8" ht="18" customHeight="1" thickBot="1" x14ac:dyDescent="0.3">
      <c r="A6" s="218" t="s">
        <v>56</v>
      </c>
      <c r="B6" s="219"/>
      <c r="C6" s="42">
        <f>C7+C9+C11+C14+C20</f>
        <v>4038797.95</v>
      </c>
      <c r="D6" s="42">
        <f t="shared" ref="D6:F6" si="0">D7+D9+D11+D14+D20</f>
        <v>860365.7</v>
      </c>
      <c r="E6" s="42">
        <v>21.3</v>
      </c>
      <c r="F6" s="43">
        <f t="shared" si="0"/>
        <v>4899163.6500000004</v>
      </c>
      <c r="H6" s="165"/>
    </row>
    <row r="7" spans="1:8" ht="14.25" x14ac:dyDescent="0.2">
      <c r="A7" s="161" t="s">
        <v>47</v>
      </c>
      <c r="B7" s="162" t="s">
        <v>147</v>
      </c>
      <c r="C7" s="163">
        <v>1875270</v>
      </c>
      <c r="D7" s="163">
        <v>239080.21</v>
      </c>
      <c r="E7" s="163">
        <v>12.75</v>
      </c>
      <c r="F7" s="164">
        <v>2114350.21</v>
      </c>
    </row>
    <row r="8" spans="1:8" ht="14.25" x14ac:dyDescent="0.2">
      <c r="A8" s="155" t="s">
        <v>154</v>
      </c>
      <c r="B8" s="153" t="s">
        <v>146</v>
      </c>
      <c r="C8" s="154">
        <v>1875270</v>
      </c>
      <c r="D8" s="154">
        <v>239080.21</v>
      </c>
      <c r="E8" s="154">
        <v>12.75</v>
      </c>
      <c r="F8" s="156">
        <v>2114350.21</v>
      </c>
    </row>
    <row r="9" spans="1:8" ht="14.25" x14ac:dyDescent="0.2">
      <c r="A9" s="155" t="s">
        <v>155</v>
      </c>
      <c r="B9" s="153" t="s">
        <v>156</v>
      </c>
      <c r="C9" s="154">
        <v>77770</v>
      </c>
      <c r="D9" s="154">
        <v>-1575.67</v>
      </c>
      <c r="E9" s="154">
        <v>-2.0299999999999998</v>
      </c>
      <c r="F9" s="156">
        <v>76194.33</v>
      </c>
    </row>
    <row r="10" spans="1:8" ht="14.25" x14ac:dyDescent="0.2">
      <c r="A10" s="155" t="s">
        <v>157</v>
      </c>
      <c r="B10" s="153" t="s">
        <v>156</v>
      </c>
      <c r="C10" s="154">
        <v>77770</v>
      </c>
      <c r="D10" s="154">
        <v>-1575.67</v>
      </c>
      <c r="E10" s="154">
        <v>-2.0299999999999998</v>
      </c>
      <c r="F10" s="156">
        <v>76194.33</v>
      </c>
    </row>
    <row r="11" spans="1:8" s="33" customFormat="1" ht="14.25" x14ac:dyDescent="0.2">
      <c r="A11" s="155" t="s">
        <v>49</v>
      </c>
      <c r="B11" s="153" t="s">
        <v>158</v>
      </c>
      <c r="C11" s="154">
        <v>885150</v>
      </c>
      <c r="D11" s="154">
        <v>186000</v>
      </c>
      <c r="E11" s="154">
        <v>21.01</v>
      </c>
      <c r="F11" s="156">
        <v>1071150</v>
      </c>
    </row>
    <row r="12" spans="1:8" ht="14.25" x14ac:dyDescent="0.2">
      <c r="A12" s="155" t="s">
        <v>110</v>
      </c>
      <c r="B12" s="153" t="s">
        <v>111</v>
      </c>
      <c r="C12" s="154">
        <v>600000</v>
      </c>
      <c r="D12" s="154">
        <v>135309</v>
      </c>
      <c r="E12" s="154">
        <v>22.55</v>
      </c>
      <c r="F12" s="156">
        <v>735309</v>
      </c>
    </row>
    <row r="13" spans="1:8" ht="14.25" x14ac:dyDescent="0.2">
      <c r="A13" s="155" t="s">
        <v>116</v>
      </c>
      <c r="B13" s="153" t="s">
        <v>159</v>
      </c>
      <c r="C13" s="154">
        <v>285150</v>
      </c>
      <c r="D13" s="154">
        <v>50691</v>
      </c>
      <c r="E13" s="154">
        <v>17.78</v>
      </c>
      <c r="F13" s="156">
        <v>335841</v>
      </c>
    </row>
    <row r="14" spans="1:8" ht="14.25" x14ac:dyDescent="0.2">
      <c r="A14" s="155" t="s">
        <v>50</v>
      </c>
      <c r="B14" s="153" t="s">
        <v>80</v>
      </c>
      <c r="C14" s="154">
        <v>761600</v>
      </c>
      <c r="D14" s="154">
        <v>396861.16</v>
      </c>
      <c r="E14" s="154">
        <v>52.11</v>
      </c>
      <c r="F14" s="156">
        <v>1158461.1599999999</v>
      </c>
    </row>
    <row r="15" spans="1:8" ht="14.25" x14ac:dyDescent="0.2">
      <c r="A15" s="155" t="s">
        <v>51</v>
      </c>
      <c r="B15" s="153" t="s">
        <v>160</v>
      </c>
      <c r="C15" s="154">
        <v>570945</v>
      </c>
      <c r="D15" s="154">
        <v>-235000</v>
      </c>
      <c r="E15" s="154">
        <v>-41.16</v>
      </c>
      <c r="F15" s="156">
        <v>335945</v>
      </c>
    </row>
    <row r="16" spans="1:8" ht="14.25" x14ac:dyDescent="0.2">
      <c r="A16" s="155" t="s">
        <v>52</v>
      </c>
      <c r="B16" s="153" t="s">
        <v>161</v>
      </c>
      <c r="C16" s="154">
        <v>28360</v>
      </c>
      <c r="D16" s="154">
        <v>48040</v>
      </c>
      <c r="E16" s="154">
        <v>169.39</v>
      </c>
      <c r="F16" s="156">
        <v>76400</v>
      </c>
    </row>
    <row r="17" spans="1:6" ht="14.25" x14ac:dyDescent="0.2">
      <c r="A17" s="155" t="s">
        <v>53</v>
      </c>
      <c r="B17" s="153" t="s">
        <v>162</v>
      </c>
      <c r="C17" s="154">
        <v>162295</v>
      </c>
      <c r="D17" s="154">
        <v>583821.16</v>
      </c>
      <c r="E17" s="154">
        <v>359.73</v>
      </c>
      <c r="F17" s="156">
        <v>746116.16</v>
      </c>
    </row>
    <row r="18" spans="1:6" ht="14.25" x14ac:dyDescent="0.2">
      <c r="A18" s="155" t="s">
        <v>54</v>
      </c>
      <c r="B18" s="153" t="s">
        <v>55</v>
      </c>
      <c r="C18" s="154">
        <v>162295</v>
      </c>
      <c r="D18" s="154">
        <v>2250</v>
      </c>
      <c r="E18" s="154">
        <v>1.39</v>
      </c>
      <c r="F18" s="156">
        <v>164545</v>
      </c>
    </row>
    <row r="19" spans="1:6" ht="14.25" x14ac:dyDescent="0.2">
      <c r="A19" s="155" t="s">
        <v>163</v>
      </c>
      <c r="B19" s="153" t="s">
        <v>164</v>
      </c>
      <c r="C19" s="154">
        <v>0</v>
      </c>
      <c r="D19" s="154">
        <v>581571.16</v>
      </c>
      <c r="E19" s="154">
        <v>100</v>
      </c>
      <c r="F19" s="156">
        <v>581571.16</v>
      </c>
    </row>
    <row r="20" spans="1:6" ht="14.25" x14ac:dyDescent="0.2">
      <c r="A20" s="155" t="s">
        <v>114</v>
      </c>
      <c r="B20" s="153" t="s">
        <v>165</v>
      </c>
      <c r="C20" s="154">
        <v>439007.95</v>
      </c>
      <c r="D20" s="154">
        <v>40000</v>
      </c>
      <c r="E20" s="154">
        <v>9.11</v>
      </c>
      <c r="F20" s="156">
        <v>479007.95</v>
      </c>
    </row>
    <row r="21" spans="1:6" ht="15" thickBot="1" x14ac:dyDescent="0.25">
      <c r="A21" s="157" t="s">
        <v>115</v>
      </c>
      <c r="B21" s="158" t="s">
        <v>165</v>
      </c>
      <c r="C21" s="159">
        <v>439007.95</v>
      </c>
      <c r="D21" s="159">
        <v>40000</v>
      </c>
      <c r="E21" s="159">
        <v>9.11</v>
      </c>
      <c r="F21" s="160">
        <v>479007.95</v>
      </c>
    </row>
    <row r="22" spans="1:6" ht="14.25" x14ac:dyDescent="0.2">
      <c r="A22" s="61"/>
      <c r="B22" s="61"/>
      <c r="C22" s="62"/>
      <c r="D22" s="62"/>
      <c r="E22" s="62"/>
      <c r="F22" s="62"/>
    </row>
    <row r="23" spans="1:6" ht="15" x14ac:dyDescent="0.25">
      <c r="A23" s="10"/>
      <c r="B23" s="10"/>
      <c r="C23" s="11"/>
      <c r="D23" s="11"/>
      <c r="E23" s="11"/>
      <c r="F23" s="11"/>
    </row>
    <row r="24" spans="1:6" ht="15.75" thickBot="1" x14ac:dyDescent="0.3">
      <c r="A24" s="10"/>
      <c r="B24" s="10"/>
      <c r="C24" s="11"/>
      <c r="D24" s="11"/>
      <c r="E24" s="11"/>
      <c r="F24" s="11"/>
    </row>
    <row r="25" spans="1:6" s="33" customFormat="1" ht="30.75" thickBot="1" x14ac:dyDescent="0.25">
      <c r="A25" s="39" t="s">
        <v>44</v>
      </c>
      <c r="B25" s="38" t="s">
        <v>45</v>
      </c>
      <c r="C25" s="40" t="s">
        <v>1</v>
      </c>
      <c r="D25" s="38" t="s">
        <v>39</v>
      </c>
      <c r="E25" s="38" t="s">
        <v>3</v>
      </c>
      <c r="F25" s="41" t="s">
        <v>4</v>
      </c>
    </row>
    <row r="26" spans="1:6" ht="15.75" thickBot="1" x14ac:dyDescent="0.3">
      <c r="A26" s="63" t="s">
        <v>57</v>
      </c>
      <c r="B26" s="64"/>
      <c r="C26" s="65">
        <f>C27+C29+C31+C34+C41+C43+C45</f>
        <v>5133250</v>
      </c>
      <c r="D26" s="65">
        <f t="shared" ref="D26:F26" si="1">D27+D29+D31+D34+D41+D43+D45</f>
        <v>690060.89999999991</v>
      </c>
      <c r="E26" s="65">
        <v>13.44</v>
      </c>
      <c r="F26" s="65">
        <f t="shared" si="1"/>
        <v>5823310.9000000004</v>
      </c>
    </row>
    <row r="27" spans="1:6" ht="14.25" x14ac:dyDescent="0.2">
      <c r="A27" s="161" t="s">
        <v>47</v>
      </c>
      <c r="B27" s="162" t="s">
        <v>147</v>
      </c>
      <c r="C27" s="163">
        <v>1875270</v>
      </c>
      <c r="D27" s="163">
        <v>123080.21</v>
      </c>
      <c r="E27" s="163">
        <v>6.56</v>
      </c>
      <c r="F27" s="164">
        <v>1998350.21</v>
      </c>
    </row>
    <row r="28" spans="1:6" ht="14.25" x14ac:dyDescent="0.2">
      <c r="A28" s="155" t="s">
        <v>48</v>
      </c>
      <c r="B28" s="153" t="s">
        <v>147</v>
      </c>
      <c r="C28" s="154">
        <v>1875270</v>
      </c>
      <c r="D28" s="154">
        <v>123080.21</v>
      </c>
      <c r="E28" s="154">
        <v>6.56</v>
      </c>
      <c r="F28" s="156">
        <v>1998350.21</v>
      </c>
    </row>
    <row r="29" spans="1:6" ht="14.25" x14ac:dyDescent="0.2">
      <c r="A29" s="155" t="s">
        <v>155</v>
      </c>
      <c r="B29" s="153" t="s">
        <v>156</v>
      </c>
      <c r="C29" s="154">
        <v>74770</v>
      </c>
      <c r="D29" s="154">
        <v>-1575.67</v>
      </c>
      <c r="E29" s="154">
        <v>-2.11</v>
      </c>
      <c r="F29" s="156">
        <v>73194.33</v>
      </c>
    </row>
    <row r="30" spans="1:6" ht="14.25" x14ac:dyDescent="0.2">
      <c r="A30" s="155" t="s">
        <v>157</v>
      </c>
      <c r="B30" s="153" t="s">
        <v>156</v>
      </c>
      <c r="C30" s="154">
        <v>74770</v>
      </c>
      <c r="D30" s="154">
        <v>-1575.67</v>
      </c>
      <c r="E30" s="154">
        <v>-2.11</v>
      </c>
      <c r="F30" s="156">
        <v>73194.33</v>
      </c>
    </row>
    <row r="31" spans="1:6" ht="14.25" x14ac:dyDescent="0.2">
      <c r="A31" s="155" t="s">
        <v>49</v>
      </c>
      <c r="B31" s="153" t="s">
        <v>158</v>
      </c>
      <c r="C31" s="154">
        <v>885150</v>
      </c>
      <c r="D31" s="154">
        <v>186000</v>
      </c>
      <c r="E31" s="154">
        <v>21.01</v>
      </c>
      <c r="F31" s="156">
        <v>1071150</v>
      </c>
    </row>
    <row r="32" spans="1:6" ht="14.25" x14ac:dyDescent="0.2">
      <c r="A32" s="155" t="s">
        <v>166</v>
      </c>
      <c r="B32" s="153" t="s">
        <v>167</v>
      </c>
      <c r="C32" s="154">
        <v>600309</v>
      </c>
      <c r="D32" s="154">
        <v>135000</v>
      </c>
      <c r="E32" s="154">
        <v>22.49</v>
      </c>
      <c r="F32" s="156">
        <v>735309</v>
      </c>
    </row>
    <row r="33" spans="1:6" ht="14.25" x14ac:dyDescent="0.2">
      <c r="A33" s="155" t="s">
        <v>168</v>
      </c>
      <c r="B33" s="153" t="s">
        <v>169</v>
      </c>
      <c r="C33" s="154">
        <v>284841</v>
      </c>
      <c r="D33" s="154">
        <v>51000</v>
      </c>
      <c r="E33" s="154">
        <v>17.899999999999999</v>
      </c>
      <c r="F33" s="156">
        <v>335841</v>
      </c>
    </row>
    <row r="34" spans="1:6" ht="14.25" x14ac:dyDescent="0.2">
      <c r="A34" s="155" t="s">
        <v>170</v>
      </c>
      <c r="B34" s="153" t="s">
        <v>171</v>
      </c>
      <c r="C34" s="154">
        <v>761600</v>
      </c>
      <c r="D34" s="154">
        <v>396861.16</v>
      </c>
      <c r="E34" s="154">
        <v>52.11</v>
      </c>
      <c r="F34" s="156">
        <v>1158461.1599999999</v>
      </c>
    </row>
    <row r="35" spans="1:6" ht="14.25" x14ac:dyDescent="0.2">
      <c r="A35" s="155" t="s">
        <v>172</v>
      </c>
      <c r="B35" s="153" t="s">
        <v>173</v>
      </c>
      <c r="C35" s="154">
        <v>570945</v>
      </c>
      <c r="D35" s="154">
        <v>-235000</v>
      </c>
      <c r="E35" s="154">
        <v>-41.16</v>
      </c>
      <c r="F35" s="156">
        <v>335945</v>
      </c>
    </row>
    <row r="36" spans="1:6" ht="14.25" x14ac:dyDescent="0.2">
      <c r="A36" s="155" t="s">
        <v>174</v>
      </c>
      <c r="B36" s="153" t="s">
        <v>175</v>
      </c>
      <c r="C36" s="154">
        <v>0</v>
      </c>
      <c r="D36" s="154">
        <v>0</v>
      </c>
      <c r="E36" s="154">
        <v>0</v>
      </c>
      <c r="F36" s="156">
        <v>0</v>
      </c>
    </row>
    <row r="37" spans="1:6" ht="14.25" x14ac:dyDescent="0.2">
      <c r="A37" s="155" t="s">
        <v>176</v>
      </c>
      <c r="B37" s="153" t="s">
        <v>177</v>
      </c>
      <c r="C37" s="154">
        <v>28360</v>
      </c>
      <c r="D37" s="154">
        <v>48040</v>
      </c>
      <c r="E37" s="154">
        <v>169.39</v>
      </c>
      <c r="F37" s="156">
        <v>76400</v>
      </c>
    </row>
    <row r="38" spans="1:6" ht="14.25" x14ac:dyDescent="0.2">
      <c r="A38" s="155" t="s">
        <v>53</v>
      </c>
      <c r="B38" s="153" t="s">
        <v>162</v>
      </c>
      <c r="C38" s="154">
        <v>162295</v>
      </c>
      <c r="D38" s="154">
        <v>583821.16</v>
      </c>
      <c r="E38" s="154">
        <v>359.73</v>
      </c>
      <c r="F38" s="156">
        <v>746116.16</v>
      </c>
    </row>
    <row r="39" spans="1:6" ht="14.25" x14ac:dyDescent="0.2">
      <c r="A39" s="155" t="s">
        <v>178</v>
      </c>
      <c r="B39" s="153" t="s">
        <v>179</v>
      </c>
      <c r="C39" s="154">
        <v>162295</v>
      </c>
      <c r="D39" s="154">
        <v>2250</v>
      </c>
      <c r="E39" s="154">
        <v>1.39</v>
      </c>
      <c r="F39" s="156">
        <v>164545</v>
      </c>
    </row>
    <row r="40" spans="1:6" ht="14.25" x14ac:dyDescent="0.2">
      <c r="A40" s="155" t="s">
        <v>112</v>
      </c>
      <c r="B40" s="153" t="s">
        <v>113</v>
      </c>
      <c r="C40" s="154">
        <v>0</v>
      </c>
      <c r="D40" s="154">
        <v>581571.16</v>
      </c>
      <c r="E40" s="154">
        <v>100</v>
      </c>
      <c r="F40" s="156">
        <v>581571.16</v>
      </c>
    </row>
    <row r="41" spans="1:6" ht="14.25" x14ac:dyDescent="0.2">
      <c r="A41" s="155" t="s">
        <v>114</v>
      </c>
      <c r="B41" s="153" t="s">
        <v>165</v>
      </c>
      <c r="C41" s="154">
        <v>439007.95</v>
      </c>
      <c r="D41" s="154">
        <v>40000</v>
      </c>
      <c r="E41" s="154">
        <v>9.11</v>
      </c>
      <c r="F41" s="156">
        <v>479007.95</v>
      </c>
    </row>
    <row r="42" spans="1:6" ht="14.25" x14ac:dyDescent="0.2">
      <c r="A42" s="155" t="s">
        <v>115</v>
      </c>
      <c r="B42" s="153" t="s">
        <v>165</v>
      </c>
      <c r="C42" s="154">
        <v>439007.95</v>
      </c>
      <c r="D42" s="154">
        <v>40000</v>
      </c>
      <c r="E42" s="154">
        <v>9.11</v>
      </c>
      <c r="F42" s="156">
        <v>479007.95</v>
      </c>
    </row>
    <row r="43" spans="1:6" ht="14.25" x14ac:dyDescent="0.2">
      <c r="A43" s="155" t="s">
        <v>143</v>
      </c>
      <c r="B43" s="153" t="s">
        <v>138</v>
      </c>
      <c r="C43" s="154">
        <v>1000000</v>
      </c>
      <c r="D43" s="154">
        <v>0</v>
      </c>
      <c r="E43" s="154">
        <v>0</v>
      </c>
      <c r="F43" s="156">
        <v>1000000</v>
      </c>
    </row>
    <row r="44" spans="1:6" ht="14.25" x14ac:dyDescent="0.2">
      <c r="A44" s="155" t="s">
        <v>144</v>
      </c>
      <c r="B44" s="153" t="s">
        <v>138</v>
      </c>
      <c r="C44" s="154">
        <v>1000000</v>
      </c>
      <c r="D44" s="154">
        <v>0</v>
      </c>
      <c r="E44" s="154">
        <v>0</v>
      </c>
      <c r="F44" s="156">
        <v>1000000</v>
      </c>
    </row>
    <row r="45" spans="1:6" ht="14.25" x14ac:dyDescent="0.2">
      <c r="A45" s="155" t="s">
        <v>142</v>
      </c>
      <c r="B45" s="153" t="s">
        <v>149</v>
      </c>
      <c r="C45" s="154">
        <v>97452.05</v>
      </c>
      <c r="D45" s="154">
        <v>-54304.800000000003</v>
      </c>
      <c r="E45" s="154">
        <v>-55.72</v>
      </c>
      <c r="F45" s="156">
        <v>43147.25</v>
      </c>
    </row>
    <row r="46" spans="1:6" ht="15" thickBot="1" x14ac:dyDescent="0.25">
      <c r="A46" s="157" t="s">
        <v>148</v>
      </c>
      <c r="B46" s="158" t="s">
        <v>149</v>
      </c>
      <c r="C46" s="159">
        <v>97452.05</v>
      </c>
      <c r="D46" s="159">
        <v>-54304.800000000003</v>
      </c>
      <c r="E46" s="159">
        <v>-55.72</v>
      </c>
      <c r="F46" s="160">
        <v>43147.25</v>
      </c>
    </row>
  </sheetData>
  <mergeCells count="2">
    <mergeCell ref="A6:B6"/>
    <mergeCell ref="A3:F3"/>
  </mergeCells>
  <pageMargins left="0.74803149606299213" right="0.74803149606299213" top="0.98425196850393704" bottom="0.98425196850393704" header="0.51181102362204722" footer="0.51181102362204722"/>
  <pageSetup scale="94" fitToHeight="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776D-ED42-4E06-B51E-285C8288100B}">
  <sheetPr>
    <pageSetUpPr fitToPage="1"/>
  </sheetPr>
  <dimension ref="A1:F44"/>
  <sheetViews>
    <sheetView tabSelected="1" topLeftCell="A6" zoomScaleNormal="100" workbookViewId="0">
      <selection activeCell="D1" sqref="D1"/>
    </sheetView>
  </sheetViews>
  <sheetFormatPr defaultRowHeight="12.75" x14ac:dyDescent="0.2"/>
  <cols>
    <col min="1" max="1" width="27.5703125" customWidth="1"/>
    <col min="2" max="2" width="67.5703125" style="15" customWidth="1"/>
    <col min="3" max="3" width="14.28515625" bestFit="1" customWidth="1"/>
    <col min="4" max="4" width="17.85546875" bestFit="1" customWidth="1"/>
    <col min="5" max="5" width="14.140625" customWidth="1"/>
    <col min="6" max="6" width="14.28515625" bestFit="1" customWidth="1"/>
  </cols>
  <sheetData>
    <row r="1" spans="1:6" ht="15.75" x14ac:dyDescent="0.25">
      <c r="A1" s="24" t="s">
        <v>98</v>
      </c>
      <c r="B1" s="24"/>
      <c r="C1" s="24"/>
      <c r="D1" s="24"/>
      <c r="E1" s="24"/>
      <c r="F1" s="24"/>
    </row>
    <row r="2" spans="1:6" ht="15.75" x14ac:dyDescent="0.25">
      <c r="A2" s="13"/>
      <c r="B2" s="13"/>
      <c r="C2" s="13"/>
      <c r="D2" s="13"/>
      <c r="E2" s="13"/>
      <c r="F2" s="13"/>
    </row>
    <row r="4" spans="1:6" ht="15.75" x14ac:dyDescent="0.2">
      <c r="A4" s="220" t="s">
        <v>60</v>
      </c>
      <c r="B4" s="220"/>
      <c r="C4" s="220"/>
      <c r="D4" s="220"/>
      <c r="E4" s="220"/>
      <c r="F4" s="220"/>
    </row>
    <row r="5" spans="1:6" ht="16.5" thickBot="1" x14ac:dyDescent="0.25">
      <c r="A5" s="14"/>
      <c r="B5" s="14"/>
      <c r="C5" s="14"/>
      <c r="D5" s="14"/>
      <c r="E5" s="14"/>
      <c r="F5" s="14"/>
    </row>
    <row r="6" spans="1:6" s="33" customFormat="1" ht="33" customHeight="1" thickBot="1" x14ac:dyDescent="0.25">
      <c r="A6" s="35" t="s">
        <v>59</v>
      </c>
      <c r="B6" s="34" t="s">
        <v>45</v>
      </c>
      <c r="C6" s="36" t="s">
        <v>1</v>
      </c>
      <c r="D6" s="34" t="s">
        <v>39</v>
      </c>
      <c r="E6" s="34" t="s">
        <v>3</v>
      </c>
      <c r="F6" s="37" t="s">
        <v>4</v>
      </c>
    </row>
    <row r="7" spans="1:6" ht="15.75" thickBot="1" x14ac:dyDescent="0.3">
      <c r="A7" s="166" t="s">
        <v>41</v>
      </c>
      <c r="B7" s="167"/>
      <c r="C7" s="168">
        <v>5133250</v>
      </c>
      <c r="D7" s="168">
        <v>690060.9</v>
      </c>
      <c r="E7" s="168">
        <v>13.44</v>
      </c>
      <c r="F7" s="169">
        <v>5823310.9000000004</v>
      </c>
    </row>
    <row r="8" spans="1:6" ht="14.25" x14ac:dyDescent="0.2">
      <c r="A8" s="161" t="s">
        <v>81</v>
      </c>
      <c r="B8" s="162"/>
      <c r="C8" s="163">
        <v>718614</v>
      </c>
      <c r="D8" s="163">
        <v>27397.95</v>
      </c>
      <c r="E8" s="163">
        <v>3.81</v>
      </c>
      <c r="F8" s="164">
        <v>746011.95</v>
      </c>
    </row>
    <row r="9" spans="1:6" ht="14.25" x14ac:dyDescent="0.2">
      <c r="A9" s="155" t="s">
        <v>117</v>
      </c>
      <c r="B9" s="153"/>
      <c r="C9" s="154">
        <v>714632</v>
      </c>
      <c r="D9" s="154">
        <v>27397.95</v>
      </c>
      <c r="E9" s="154">
        <v>3.83</v>
      </c>
      <c r="F9" s="156">
        <v>742029.95</v>
      </c>
    </row>
    <row r="10" spans="1:6" ht="14.25" x14ac:dyDescent="0.2">
      <c r="A10" s="155" t="s">
        <v>180</v>
      </c>
      <c r="B10" s="153"/>
      <c r="C10" s="154">
        <v>3982</v>
      </c>
      <c r="D10" s="154">
        <v>0</v>
      </c>
      <c r="E10" s="154">
        <v>0</v>
      </c>
      <c r="F10" s="156">
        <v>3982</v>
      </c>
    </row>
    <row r="11" spans="1:6" s="33" customFormat="1" ht="14.25" x14ac:dyDescent="0.2">
      <c r="A11" s="155" t="s">
        <v>82</v>
      </c>
      <c r="B11" s="153"/>
      <c r="C11" s="154">
        <v>71350</v>
      </c>
      <c r="D11" s="154">
        <v>0</v>
      </c>
      <c r="E11" s="154">
        <v>0</v>
      </c>
      <c r="F11" s="156">
        <v>71350</v>
      </c>
    </row>
    <row r="12" spans="1:6" ht="14.25" x14ac:dyDescent="0.2">
      <c r="A12" s="155" t="s">
        <v>83</v>
      </c>
      <c r="B12" s="153"/>
      <c r="C12" s="154">
        <v>65000</v>
      </c>
      <c r="D12" s="154">
        <v>0</v>
      </c>
      <c r="E12" s="154">
        <v>0</v>
      </c>
      <c r="F12" s="156">
        <v>65000</v>
      </c>
    </row>
    <row r="13" spans="1:6" ht="14.25" x14ac:dyDescent="0.2">
      <c r="A13" s="155" t="s">
        <v>181</v>
      </c>
      <c r="B13" s="153"/>
      <c r="C13" s="154">
        <v>6350</v>
      </c>
      <c r="D13" s="154">
        <v>0</v>
      </c>
      <c r="E13" s="154">
        <v>0</v>
      </c>
      <c r="F13" s="156">
        <v>6350</v>
      </c>
    </row>
    <row r="14" spans="1:6" ht="14.25" x14ac:dyDescent="0.2">
      <c r="A14" s="155" t="s">
        <v>84</v>
      </c>
      <c r="B14" s="153"/>
      <c r="C14" s="154">
        <v>1117200</v>
      </c>
      <c r="D14" s="154">
        <v>95000</v>
      </c>
      <c r="E14" s="154">
        <v>8.5</v>
      </c>
      <c r="F14" s="156">
        <v>1212200</v>
      </c>
    </row>
    <row r="15" spans="1:6" ht="14.25" x14ac:dyDescent="0.2">
      <c r="A15" s="155" t="s">
        <v>182</v>
      </c>
      <c r="B15" s="153"/>
      <c r="C15" s="154">
        <v>14000</v>
      </c>
      <c r="D15" s="154">
        <v>0</v>
      </c>
      <c r="E15" s="154">
        <v>0</v>
      </c>
      <c r="F15" s="156">
        <v>14000</v>
      </c>
    </row>
    <row r="16" spans="1:6" ht="14.25" x14ac:dyDescent="0.2">
      <c r="A16" s="155" t="s">
        <v>85</v>
      </c>
      <c r="B16" s="153"/>
      <c r="C16" s="154">
        <v>394500</v>
      </c>
      <c r="D16" s="154">
        <v>115000</v>
      </c>
      <c r="E16" s="154">
        <v>29.15</v>
      </c>
      <c r="F16" s="156">
        <v>509500</v>
      </c>
    </row>
    <row r="17" spans="1:6" ht="14.25" x14ac:dyDescent="0.2">
      <c r="A17" s="155" t="s">
        <v>86</v>
      </c>
      <c r="B17" s="153"/>
      <c r="C17" s="154">
        <v>0</v>
      </c>
      <c r="D17" s="154">
        <v>0</v>
      </c>
      <c r="E17" s="154">
        <v>0</v>
      </c>
      <c r="F17" s="156">
        <v>0</v>
      </c>
    </row>
    <row r="18" spans="1:6" ht="14.25" x14ac:dyDescent="0.2">
      <c r="A18" s="155" t="s">
        <v>183</v>
      </c>
      <c r="B18" s="153"/>
      <c r="C18" s="154">
        <v>708700</v>
      </c>
      <c r="D18" s="154">
        <v>-20000</v>
      </c>
      <c r="E18" s="154">
        <v>-2.82</v>
      </c>
      <c r="F18" s="156">
        <v>688700</v>
      </c>
    </row>
    <row r="19" spans="1:6" ht="14.25" x14ac:dyDescent="0.2">
      <c r="A19" s="155" t="s">
        <v>87</v>
      </c>
      <c r="B19" s="153"/>
      <c r="C19" s="154">
        <v>141341</v>
      </c>
      <c r="D19" s="154">
        <v>2700</v>
      </c>
      <c r="E19" s="154">
        <v>1.91</v>
      </c>
      <c r="F19" s="156">
        <v>144041</v>
      </c>
    </row>
    <row r="20" spans="1:6" ht="14.25" x14ac:dyDescent="0.2">
      <c r="A20" s="155" t="s">
        <v>88</v>
      </c>
      <c r="B20" s="153"/>
      <c r="C20" s="154">
        <v>136341</v>
      </c>
      <c r="D20" s="154">
        <v>0</v>
      </c>
      <c r="E20" s="154">
        <v>0</v>
      </c>
      <c r="F20" s="156">
        <v>136341</v>
      </c>
    </row>
    <row r="21" spans="1:6" ht="14.25" x14ac:dyDescent="0.2">
      <c r="A21" s="155" t="s">
        <v>184</v>
      </c>
      <c r="B21" s="153"/>
      <c r="C21" s="154">
        <v>0</v>
      </c>
      <c r="D21" s="154">
        <v>0</v>
      </c>
      <c r="E21" s="154">
        <v>0</v>
      </c>
      <c r="F21" s="156">
        <v>0</v>
      </c>
    </row>
    <row r="22" spans="1:6" s="33" customFormat="1" ht="14.25" x14ac:dyDescent="0.2">
      <c r="A22" s="155" t="s">
        <v>89</v>
      </c>
      <c r="B22" s="153"/>
      <c r="C22" s="154">
        <v>5000</v>
      </c>
      <c r="D22" s="154">
        <v>2700</v>
      </c>
      <c r="E22" s="154">
        <v>54</v>
      </c>
      <c r="F22" s="156">
        <v>7700</v>
      </c>
    </row>
    <row r="23" spans="1:6" ht="14.25" x14ac:dyDescent="0.2">
      <c r="A23" s="155" t="s">
        <v>90</v>
      </c>
      <c r="B23" s="153"/>
      <c r="C23" s="154">
        <v>838000</v>
      </c>
      <c r="D23" s="154">
        <v>608304.93000000005</v>
      </c>
      <c r="E23" s="154">
        <v>72.59</v>
      </c>
      <c r="F23" s="156">
        <v>1446304.93</v>
      </c>
    </row>
    <row r="24" spans="1:6" ht="14.25" x14ac:dyDescent="0.2">
      <c r="A24" s="155" t="s">
        <v>118</v>
      </c>
      <c r="B24" s="153"/>
      <c r="C24" s="154">
        <v>0</v>
      </c>
      <c r="D24" s="154">
        <v>0</v>
      </c>
      <c r="E24" s="154">
        <v>0</v>
      </c>
      <c r="F24" s="156">
        <v>0</v>
      </c>
    </row>
    <row r="25" spans="1:6" ht="14.25" x14ac:dyDescent="0.2">
      <c r="A25" s="155" t="s">
        <v>119</v>
      </c>
      <c r="B25" s="153"/>
      <c r="C25" s="154">
        <v>0</v>
      </c>
      <c r="D25" s="154">
        <v>0</v>
      </c>
      <c r="E25" s="154">
        <v>0</v>
      </c>
      <c r="F25" s="156">
        <v>0</v>
      </c>
    </row>
    <row r="26" spans="1:6" ht="14.25" x14ac:dyDescent="0.2">
      <c r="A26" s="155" t="s">
        <v>185</v>
      </c>
      <c r="B26" s="153"/>
      <c r="C26" s="154">
        <v>75000</v>
      </c>
      <c r="D26" s="154">
        <v>0</v>
      </c>
      <c r="E26" s="154">
        <v>0</v>
      </c>
      <c r="F26" s="156">
        <v>75000</v>
      </c>
    </row>
    <row r="27" spans="1:6" ht="14.25" x14ac:dyDescent="0.2">
      <c r="A27" s="155" t="s">
        <v>91</v>
      </c>
      <c r="B27" s="153"/>
      <c r="C27" s="154">
        <v>330000</v>
      </c>
      <c r="D27" s="154">
        <v>-30000</v>
      </c>
      <c r="E27" s="154">
        <v>-9.09</v>
      </c>
      <c r="F27" s="156">
        <v>300000</v>
      </c>
    </row>
    <row r="28" spans="1:6" ht="14.25" x14ac:dyDescent="0.2">
      <c r="A28" s="155" t="s">
        <v>92</v>
      </c>
      <c r="B28" s="153"/>
      <c r="C28" s="154">
        <v>433000</v>
      </c>
      <c r="D28" s="154">
        <v>638304.93000000005</v>
      </c>
      <c r="E28" s="154">
        <v>147.41</v>
      </c>
      <c r="F28" s="156">
        <v>1071304.93</v>
      </c>
    </row>
    <row r="29" spans="1:6" ht="14.25" x14ac:dyDescent="0.2">
      <c r="A29" s="155" t="s">
        <v>186</v>
      </c>
      <c r="B29" s="153"/>
      <c r="C29" s="154">
        <v>13050</v>
      </c>
      <c r="D29" s="154">
        <v>5000</v>
      </c>
      <c r="E29" s="154">
        <v>38.31</v>
      </c>
      <c r="F29" s="156">
        <v>18050</v>
      </c>
    </row>
    <row r="30" spans="1:6" ht="14.25" x14ac:dyDescent="0.2">
      <c r="A30" s="155" t="s">
        <v>187</v>
      </c>
      <c r="B30" s="153"/>
      <c r="C30" s="154">
        <v>1300</v>
      </c>
      <c r="D30" s="154">
        <v>0</v>
      </c>
      <c r="E30" s="154">
        <v>0</v>
      </c>
      <c r="F30" s="156">
        <v>1300</v>
      </c>
    </row>
    <row r="31" spans="1:6" ht="14.25" x14ac:dyDescent="0.2">
      <c r="A31" s="155" t="s">
        <v>188</v>
      </c>
      <c r="B31" s="153"/>
      <c r="C31" s="154">
        <v>11750</v>
      </c>
      <c r="D31" s="154">
        <v>5000</v>
      </c>
      <c r="E31" s="154">
        <v>42.55</v>
      </c>
      <c r="F31" s="156">
        <v>16750</v>
      </c>
    </row>
    <row r="32" spans="1:6" ht="14.25" x14ac:dyDescent="0.2">
      <c r="A32" s="155" t="s">
        <v>120</v>
      </c>
      <c r="B32" s="153"/>
      <c r="C32" s="154">
        <v>1501085</v>
      </c>
      <c r="D32" s="154">
        <v>-194956.31</v>
      </c>
      <c r="E32" s="154">
        <v>-12.99</v>
      </c>
      <c r="F32" s="156">
        <v>1306128.69</v>
      </c>
    </row>
    <row r="33" spans="1:6" ht="14.25" x14ac:dyDescent="0.2">
      <c r="A33" s="155" t="s">
        <v>93</v>
      </c>
      <c r="B33" s="153"/>
      <c r="C33" s="154">
        <v>1482421</v>
      </c>
      <c r="D33" s="154">
        <v>-202956.31</v>
      </c>
      <c r="E33" s="154">
        <v>-13.69</v>
      </c>
      <c r="F33" s="156">
        <v>1279464.69</v>
      </c>
    </row>
    <row r="34" spans="1:6" ht="14.25" x14ac:dyDescent="0.2">
      <c r="A34" s="155" t="s">
        <v>189</v>
      </c>
      <c r="B34" s="153"/>
      <c r="C34" s="154">
        <v>12664</v>
      </c>
      <c r="D34" s="154">
        <v>0</v>
      </c>
      <c r="E34" s="154">
        <v>0</v>
      </c>
      <c r="F34" s="156">
        <v>12664</v>
      </c>
    </row>
    <row r="35" spans="1:6" ht="14.25" x14ac:dyDescent="0.2">
      <c r="A35" s="155" t="s">
        <v>121</v>
      </c>
      <c r="B35" s="153"/>
      <c r="C35" s="154">
        <v>6000</v>
      </c>
      <c r="D35" s="154">
        <v>8000</v>
      </c>
      <c r="E35" s="154">
        <v>133.33000000000001</v>
      </c>
      <c r="F35" s="156">
        <v>14000</v>
      </c>
    </row>
    <row r="36" spans="1:6" ht="14.25" x14ac:dyDescent="0.2">
      <c r="A36" s="155" t="s">
        <v>94</v>
      </c>
      <c r="B36" s="153"/>
      <c r="C36" s="154">
        <v>491770</v>
      </c>
      <c r="D36" s="154">
        <v>82864.33</v>
      </c>
      <c r="E36" s="154">
        <v>16.850000000000001</v>
      </c>
      <c r="F36" s="156">
        <v>574634.32999999996</v>
      </c>
    </row>
    <row r="37" spans="1:6" ht="14.25" x14ac:dyDescent="0.2">
      <c r="A37" s="155" t="s">
        <v>95</v>
      </c>
      <c r="B37" s="153"/>
      <c r="C37" s="154">
        <v>467270</v>
      </c>
      <c r="D37" s="154">
        <v>82864.33</v>
      </c>
      <c r="E37" s="154">
        <v>17.73</v>
      </c>
      <c r="F37" s="156">
        <v>550134.32999999996</v>
      </c>
    </row>
    <row r="38" spans="1:6" ht="14.25" x14ac:dyDescent="0.2">
      <c r="A38" s="155" t="s">
        <v>190</v>
      </c>
      <c r="B38" s="153"/>
      <c r="C38" s="154">
        <v>6500</v>
      </c>
      <c r="D38" s="154">
        <v>0</v>
      </c>
      <c r="E38" s="154">
        <v>0</v>
      </c>
      <c r="F38" s="156">
        <v>6500</v>
      </c>
    </row>
    <row r="39" spans="1:6" ht="14.25" x14ac:dyDescent="0.2">
      <c r="A39" s="155" t="s">
        <v>122</v>
      </c>
      <c r="B39" s="153"/>
      <c r="C39" s="154">
        <v>18000</v>
      </c>
      <c r="D39" s="154">
        <v>0</v>
      </c>
      <c r="E39" s="154">
        <v>0</v>
      </c>
      <c r="F39" s="156">
        <v>18000</v>
      </c>
    </row>
    <row r="40" spans="1:6" ht="14.25" x14ac:dyDescent="0.2">
      <c r="A40" s="155" t="s">
        <v>96</v>
      </c>
      <c r="B40" s="153"/>
      <c r="C40" s="154">
        <v>240840</v>
      </c>
      <c r="D40" s="154">
        <v>63750</v>
      </c>
      <c r="E40" s="154">
        <v>26.47</v>
      </c>
      <c r="F40" s="156">
        <v>304590</v>
      </c>
    </row>
    <row r="41" spans="1:6" ht="14.25" x14ac:dyDescent="0.2">
      <c r="A41" s="155" t="s">
        <v>191</v>
      </c>
      <c r="B41" s="153"/>
      <c r="C41" s="154">
        <v>162295</v>
      </c>
      <c r="D41" s="154">
        <v>2250</v>
      </c>
      <c r="E41" s="154">
        <v>1.39</v>
      </c>
      <c r="F41" s="156">
        <v>164545</v>
      </c>
    </row>
    <row r="42" spans="1:6" ht="14.25" x14ac:dyDescent="0.2">
      <c r="A42" s="155" t="s">
        <v>192</v>
      </c>
      <c r="B42" s="153"/>
      <c r="C42" s="154">
        <v>40000</v>
      </c>
      <c r="D42" s="154">
        <v>10000</v>
      </c>
      <c r="E42" s="154">
        <v>25</v>
      </c>
      <c r="F42" s="156">
        <v>50000</v>
      </c>
    </row>
    <row r="43" spans="1:6" ht="14.25" x14ac:dyDescent="0.2">
      <c r="A43" s="155" t="s">
        <v>193</v>
      </c>
      <c r="B43" s="153"/>
      <c r="C43" s="154">
        <v>0</v>
      </c>
      <c r="D43" s="154">
        <v>50000</v>
      </c>
      <c r="E43" s="154">
        <v>100</v>
      </c>
      <c r="F43" s="156">
        <v>50000</v>
      </c>
    </row>
    <row r="44" spans="1:6" ht="15" thickBot="1" x14ac:dyDescent="0.25">
      <c r="A44" s="157" t="s">
        <v>194</v>
      </c>
      <c r="B44" s="158"/>
      <c r="C44" s="159">
        <v>38545</v>
      </c>
      <c r="D44" s="159">
        <v>1500</v>
      </c>
      <c r="E44" s="159">
        <v>3.89</v>
      </c>
      <c r="F44" s="160">
        <v>40045</v>
      </c>
    </row>
  </sheetData>
  <mergeCells count="1">
    <mergeCell ref="A4:F4"/>
  </mergeCells>
  <pageMargins left="0.74803149606299213" right="0.74803149606299213" top="0.98425196850393704" bottom="0.98425196850393704" header="0.51181102362204722" footer="0.51181102362204722"/>
  <pageSetup scale="79" fitToHeight="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4851-C24E-4707-A8EB-FDFEB549AE63}">
  <sheetPr>
    <pageSetUpPr fitToPage="1"/>
  </sheetPr>
  <dimension ref="A1:G21"/>
  <sheetViews>
    <sheetView tabSelected="1" zoomScaleNormal="100" workbookViewId="0">
      <selection activeCell="D1" sqref="D1"/>
    </sheetView>
  </sheetViews>
  <sheetFormatPr defaultRowHeight="12.75" x14ac:dyDescent="0.2"/>
  <cols>
    <col min="1" max="1" width="12.85546875" customWidth="1"/>
    <col min="2" max="2" width="59.85546875" customWidth="1"/>
    <col min="3" max="3" width="15.140625" customWidth="1"/>
    <col min="4" max="4" width="17.7109375" bestFit="1" customWidth="1"/>
    <col min="5" max="5" width="14.28515625" customWidth="1"/>
    <col min="6" max="6" width="14" customWidth="1"/>
  </cols>
  <sheetData>
    <row r="1" spans="1:7" x14ac:dyDescent="0.2">
      <c r="A1" s="30"/>
      <c r="B1" s="30"/>
      <c r="C1" s="30"/>
      <c r="D1" s="31"/>
      <c r="E1" s="9"/>
      <c r="F1" s="9"/>
    </row>
    <row r="2" spans="1:7" ht="15.75" x14ac:dyDescent="0.25">
      <c r="A2" s="221" t="s">
        <v>98</v>
      </c>
      <c r="B2" s="221"/>
      <c r="C2" s="221"/>
      <c r="D2" s="221"/>
      <c r="E2" s="221"/>
      <c r="F2" s="221"/>
    </row>
    <row r="3" spans="1:7" x14ac:dyDescent="0.2">
      <c r="A3" s="9"/>
      <c r="B3" s="9"/>
      <c r="C3" s="22"/>
      <c r="D3" s="12"/>
      <c r="E3" s="9"/>
      <c r="F3" s="9"/>
    </row>
    <row r="4" spans="1:7" x14ac:dyDescent="0.2">
      <c r="A4" s="9"/>
      <c r="B4" s="9"/>
      <c r="C4" s="22"/>
      <c r="D4" s="12"/>
      <c r="E4" s="9"/>
      <c r="F4" s="9"/>
    </row>
    <row r="5" spans="1:7" ht="15.75" customHeight="1" x14ac:dyDescent="0.2">
      <c r="A5" s="220" t="s">
        <v>70</v>
      </c>
      <c r="B5" s="220"/>
      <c r="C5" s="220"/>
      <c r="D5" s="220"/>
      <c r="E5" s="220"/>
      <c r="F5" s="220"/>
      <c r="G5" s="25"/>
    </row>
    <row r="6" spans="1:7" ht="18.75" x14ac:dyDescent="0.2">
      <c r="A6" s="23"/>
      <c r="B6" s="23"/>
      <c r="C6" s="23"/>
      <c r="D6" s="23"/>
      <c r="E6" s="23"/>
      <c r="F6" s="23"/>
      <c r="G6" s="23"/>
    </row>
    <row r="7" spans="1:7" ht="15.75" customHeight="1" x14ac:dyDescent="0.2">
      <c r="A7" s="220" t="s">
        <v>71</v>
      </c>
      <c r="B7" s="220"/>
      <c r="C7" s="220"/>
      <c r="D7" s="220"/>
      <c r="E7" s="220"/>
      <c r="F7" s="220"/>
      <c r="G7" s="25"/>
    </row>
    <row r="8" spans="1:7" ht="13.5" thickBot="1" x14ac:dyDescent="0.25"/>
    <row r="9" spans="1:7" s="33" customFormat="1" ht="39.75" customHeight="1" x14ac:dyDescent="0.2">
      <c r="A9" s="131" t="s">
        <v>59</v>
      </c>
      <c r="B9" s="59" t="s">
        <v>45</v>
      </c>
      <c r="C9" s="58" t="s">
        <v>1</v>
      </c>
      <c r="D9" s="59" t="s">
        <v>39</v>
      </c>
      <c r="E9" s="59" t="s">
        <v>3</v>
      </c>
      <c r="F9" s="60" t="s">
        <v>4</v>
      </c>
    </row>
    <row r="10" spans="1:7" s="33" customFormat="1" ht="15" x14ac:dyDescent="0.25">
      <c r="A10" s="118" t="s">
        <v>136</v>
      </c>
      <c r="B10" s="119" t="s">
        <v>9</v>
      </c>
      <c r="C10" s="120">
        <v>1000000</v>
      </c>
      <c r="D10" s="120">
        <v>0</v>
      </c>
      <c r="E10" s="120">
        <v>0</v>
      </c>
      <c r="F10" s="121">
        <v>1000000</v>
      </c>
    </row>
    <row r="11" spans="1:7" ht="14.25" x14ac:dyDescent="0.2">
      <c r="A11" s="122" t="s">
        <v>137</v>
      </c>
      <c r="B11" s="92" t="s">
        <v>138</v>
      </c>
      <c r="C11" s="93">
        <v>1000000</v>
      </c>
      <c r="D11" s="93">
        <v>0</v>
      </c>
      <c r="E11" s="93">
        <v>0</v>
      </c>
      <c r="F11" s="94">
        <v>1000000</v>
      </c>
    </row>
    <row r="12" spans="1:7" ht="15" x14ac:dyDescent="0.25">
      <c r="A12" s="118" t="s">
        <v>67</v>
      </c>
      <c r="B12" s="119" t="s">
        <v>10</v>
      </c>
      <c r="C12" s="120">
        <v>116000</v>
      </c>
      <c r="D12" s="120">
        <v>0</v>
      </c>
      <c r="E12" s="120">
        <v>0</v>
      </c>
      <c r="F12" s="121">
        <v>116000</v>
      </c>
    </row>
    <row r="13" spans="1:7" ht="15" thickBot="1" x14ac:dyDescent="0.25">
      <c r="A13" s="123" t="s">
        <v>68</v>
      </c>
      <c r="B13" s="124" t="s">
        <v>69</v>
      </c>
      <c r="C13" s="125">
        <v>116000</v>
      </c>
      <c r="D13" s="125">
        <v>0</v>
      </c>
      <c r="E13" s="125">
        <v>0</v>
      </c>
      <c r="F13" s="126">
        <v>116000</v>
      </c>
    </row>
    <row r="21" s="33" customFormat="1" x14ac:dyDescent="0.2"/>
  </sheetData>
  <mergeCells count="3">
    <mergeCell ref="A2:F2"/>
    <mergeCell ref="A7:F7"/>
    <mergeCell ref="A5:F5"/>
  </mergeCells>
  <pageMargins left="0.74803149606299213" right="0.74803149606299213" top="0.98425196850393704" bottom="0.98425196850393704" header="0.51181102362204722" footer="0.51181102362204722"/>
  <pageSetup scale="92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D338-2A61-48BB-A1D2-0F5355C09266}">
  <sheetPr>
    <pageSetUpPr fitToPage="1"/>
  </sheetPr>
  <dimension ref="A1:L21"/>
  <sheetViews>
    <sheetView tabSelected="1" zoomScaleNormal="100" workbookViewId="0">
      <selection activeCell="D1" sqref="D1"/>
    </sheetView>
  </sheetViews>
  <sheetFormatPr defaultRowHeight="12.75" x14ac:dyDescent="0.2"/>
  <cols>
    <col min="1" max="1" width="12.7109375" customWidth="1"/>
    <col min="2" max="2" width="37" customWidth="1"/>
    <col min="3" max="3" width="14.140625" customWidth="1"/>
    <col min="4" max="4" width="17.7109375" bestFit="1" customWidth="1"/>
    <col min="5" max="5" width="14.7109375" customWidth="1"/>
    <col min="6" max="6" width="14.85546875" customWidth="1"/>
  </cols>
  <sheetData>
    <row r="1" spans="1:12" x14ac:dyDescent="0.2">
      <c r="A1" s="30"/>
      <c r="B1" s="30"/>
      <c r="C1" s="30"/>
      <c r="D1" s="31"/>
      <c r="E1" s="9"/>
      <c r="F1" s="9"/>
    </row>
    <row r="2" spans="1:12" ht="15.75" x14ac:dyDescent="0.25">
      <c r="A2" s="221" t="s">
        <v>98</v>
      </c>
      <c r="B2" s="221"/>
      <c r="C2" s="221"/>
      <c r="D2" s="221"/>
      <c r="E2" s="221"/>
      <c r="F2" s="221"/>
      <c r="G2" s="24"/>
      <c r="H2" s="24"/>
      <c r="I2" s="24"/>
      <c r="J2" s="24"/>
      <c r="K2" s="24"/>
      <c r="L2" s="24"/>
    </row>
    <row r="5" spans="1:12" ht="15.75" x14ac:dyDescent="0.2">
      <c r="A5" s="220" t="s">
        <v>73</v>
      </c>
      <c r="B5" s="220"/>
      <c r="C5" s="220"/>
      <c r="D5" s="220"/>
      <c r="E5" s="220"/>
      <c r="F5" s="220"/>
    </row>
    <row r="6" spans="1:12" ht="13.5" thickBot="1" x14ac:dyDescent="0.25"/>
    <row r="7" spans="1:12" s="33" customFormat="1" ht="31.5" customHeight="1" thickBot="1" x14ac:dyDescent="0.25">
      <c r="A7" s="39" t="s">
        <v>59</v>
      </c>
      <c r="B7" s="38"/>
      <c r="C7" s="40" t="s">
        <v>1</v>
      </c>
      <c r="D7" s="38" t="s">
        <v>39</v>
      </c>
      <c r="E7" s="38" t="s">
        <v>3</v>
      </c>
      <c r="F7" s="41" t="s">
        <v>4</v>
      </c>
    </row>
    <row r="8" spans="1:12" s="33" customFormat="1" ht="31.5" customHeight="1" thickBot="1" x14ac:dyDescent="0.3">
      <c r="A8" s="137" t="s">
        <v>139</v>
      </c>
      <c r="B8" s="138"/>
      <c r="C8" s="139">
        <f>C9</f>
        <v>1000000</v>
      </c>
      <c r="D8" s="139">
        <f t="shared" ref="D8:F8" si="0">D9</f>
        <v>0</v>
      </c>
      <c r="E8" s="139">
        <f t="shared" si="0"/>
        <v>0</v>
      </c>
      <c r="F8" s="140">
        <f t="shared" si="0"/>
        <v>1000000</v>
      </c>
    </row>
    <row r="9" spans="1:12" s="33" customFormat="1" ht="31.5" customHeight="1" x14ac:dyDescent="0.2">
      <c r="A9" s="143" t="s">
        <v>143</v>
      </c>
      <c r="B9" s="135" t="s">
        <v>138</v>
      </c>
      <c r="C9" s="136">
        <v>1000000</v>
      </c>
      <c r="D9" s="136">
        <v>0</v>
      </c>
      <c r="E9" s="136">
        <v>0</v>
      </c>
      <c r="F9" s="144">
        <v>1000000</v>
      </c>
    </row>
    <row r="10" spans="1:12" s="33" customFormat="1" ht="31.5" customHeight="1" thickBot="1" x14ac:dyDescent="0.25">
      <c r="A10" s="145" t="s">
        <v>144</v>
      </c>
      <c r="B10" s="141" t="s">
        <v>138</v>
      </c>
      <c r="C10" s="142">
        <v>1000000</v>
      </c>
      <c r="D10" s="142">
        <v>0</v>
      </c>
      <c r="E10" s="142">
        <v>0</v>
      </c>
      <c r="F10" s="146">
        <v>1000000</v>
      </c>
    </row>
    <row r="11" spans="1:12" ht="15.75" thickBot="1" x14ac:dyDescent="0.3">
      <c r="A11" s="137" t="s">
        <v>72</v>
      </c>
      <c r="B11" s="138"/>
      <c r="C11" s="139">
        <f>C12</f>
        <v>0</v>
      </c>
      <c r="D11" s="139">
        <f t="shared" ref="D11:F11" si="1">D12</f>
        <v>116000</v>
      </c>
      <c r="E11" s="139">
        <f t="shared" si="1"/>
        <v>100</v>
      </c>
      <c r="F11" s="140">
        <f t="shared" si="1"/>
        <v>116000</v>
      </c>
      <c r="G11" s="69"/>
    </row>
    <row r="12" spans="1:12" s="33" customFormat="1" x14ac:dyDescent="0.2">
      <c r="A12" s="143" t="s">
        <v>145</v>
      </c>
      <c r="B12" s="135" t="s">
        <v>146</v>
      </c>
      <c r="C12" s="136">
        <v>0</v>
      </c>
      <c r="D12" s="136">
        <v>116000</v>
      </c>
      <c r="E12" s="136">
        <v>100</v>
      </c>
      <c r="F12" s="144">
        <v>116000</v>
      </c>
    </row>
    <row r="13" spans="1:12" x14ac:dyDescent="0.2">
      <c r="A13" s="147" t="s">
        <v>48</v>
      </c>
      <c r="B13" s="133" t="s">
        <v>147</v>
      </c>
      <c r="C13" s="134">
        <v>0</v>
      </c>
      <c r="D13" s="134">
        <v>116000</v>
      </c>
      <c r="E13" s="134">
        <v>100</v>
      </c>
      <c r="F13" s="148">
        <v>116000</v>
      </c>
    </row>
    <row r="14" spans="1:12" x14ac:dyDescent="0.2">
      <c r="A14" s="147" t="s">
        <v>142</v>
      </c>
      <c r="B14" s="133" t="s">
        <v>149</v>
      </c>
      <c r="C14" s="134">
        <v>116000</v>
      </c>
      <c r="D14" s="134">
        <v>-116000</v>
      </c>
      <c r="E14" s="134">
        <v>-100</v>
      </c>
      <c r="F14" s="148">
        <v>0</v>
      </c>
    </row>
    <row r="15" spans="1:12" ht="13.5" thickBot="1" x14ac:dyDescent="0.25">
      <c r="A15" s="149" t="s">
        <v>148</v>
      </c>
      <c r="B15" s="150" t="s">
        <v>149</v>
      </c>
      <c r="C15" s="151">
        <v>116000</v>
      </c>
      <c r="D15" s="151">
        <v>-116000</v>
      </c>
      <c r="E15" s="151">
        <v>-100</v>
      </c>
      <c r="F15" s="152">
        <v>0</v>
      </c>
    </row>
    <row r="16" spans="1:12" x14ac:dyDescent="0.2">
      <c r="A16" s="132"/>
      <c r="B16" s="132"/>
      <c r="C16" s="132"/>
      <c r="D16" s="132"/>
      <c r="E16" s="132"/>
      <c r="F16" s="132"/>
    </row>
    <row r="21" s="33" customFormat="1" x14ac:dyDescent="0.2"/>
  </sheetData>
  <mergeCells count="2">
    <mergeCell ref="A5:F5"/>
    <mergeCell ref="A2:F2"/>
  </mergeCells>
  <pageMargins left="0.74803149606299213" right="0.74803149606299213" top="0.98425196850393704" bottom="0.98425196850393704" header="0.51181102362204722" footer="0.51181102362204722"/>
  <pageSetup fitToHeight="0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AC6E-589C-40D2-9082-555A3836700B}">
  <dimension ref="A1:F504"/>
  <sheetViews>
    <sheetView tabSelected="1" zoomScaleNormal="100" workbookViewId="0">
      <selection activeCell="D1" sqref="D1"/>
    </sheetView>
  </sheetViews>
  <sheetFormatPr defaultRowHeight="12.75" x14ac:dyDescent="0.2"/>
  <cols>
    <col min="1" max="1" width="10" customWidth="1"/>
    <col min="2" max="2" width="71.42578125" customWidth="1"/>
    <col min="3" max="3" width="12.7109375" customWidth="1"/>
    <col min="4" max="4" width="16.5703125" customWidth="1"/>
    <col min="5" max="5" width="13.5703125" customWidth="1"/>
    <col min="6" max="6" width="12.7109375" customWidth="1"/>
  </cols>
  <sheetData>
    <row r="1" spans="1:6" x14ac:dyDescent="0.2">
      <c r="A1" s="222"/>
      <c r="B1" s="222"/>
      <c r="C1" s="44"/>
      <c r="D1" s="45"/>
    </row>
    <row r="2" spans="1:6" ht="15.75" x14ac:dyDescent="0.25">
      <c r="A2" s="221" t="s">
        <v>98</v>
      </c>
      <c r="B2" s="221"/>
      <c r="C2" s="221"/>
      <c r="D2" s="221"/>
      <c r="E2" s="221"/>
      <c r="F2" s="221"/>
    </row>
    <row r="3" spans="1:6" ht="15.75" x14ac:dyDescent="0.25">
      <c r="A3" s="13"/>
      <c r="B3" s="13"/>
      <c r="C3" s="13"/>
      <c r="D3" s="13"/>
      <c r="E3" s="13"/>
      <c r="F3" s="13"/>
    </row>
    <row r="4" spans="1:6" ht="15.75" x14ac:dyDescent="0.2">
      <c r="A4" s="220" t="s">
        <v>75</v>
      </c>
      <c r="B4" s="220"/>
      <c r="C4" s="220"/>
      <c r="D4" s="220"/>
      <c r="E4" s="220"/>
      <c r="F4" s="220"/>
    </row>
    <row r="5" spans="1:6" ht="15.75" x14ac:dyDescent="0.2">
      <c r="A5" s="26"/>
      <c r="B5" s="26"/>
      <c r="C5" s="26"/>
      <c r="D5" s="26"/>
      <c r="E5" s="26"/>
      <c r="F5" s="26"/>
    </row>
    <row r="6" spans="1:6" ht="15" x14ac:dyDescent="0.25">
      <c r="A6" s="46"/>
      <c r="B6" s="3" t="s">
        <v>77</v>
      </c>
      <c r="C6" s="46"/>
      <c r="D6" s="46"/>
      <c r="E6" s="46"/>
      <c r="F6" s="46"/>
    </row>
    <row r="7" spans="1:6" ht="54" customHeight="1" x14ac:dyDescent="0.25">
      <c r="A7" s="223" t="s">
        <v>126</v>
      </c>
      <c r="B7" s="223"/>
      <c r="C7" s="223"/>
      <c r="D7" s="223"/>
      <c r="E7" s="223"/>
      <c r="F7" s="223"/>
    </row>
    <row r="8" spans="1:6" ht="13.5" thickBot="1" x14ac:dyDescent="0.25"/>
    <row r="9" spans="1:6" ht="30.75" thickBot="1" x14ac:dyDescent="0.3">
      <c r="A9" s="47" t="s">
        <v>59</v>
      </c>
      <c r="B9" s="48" t="s">
        <v>45</v>
      </c>
      <c r="C9" s="49" t="s">
        <v>1</v>
      </c>
      <c r="D9" s="48" t="s">
        <v>39</v>
      </c>
      <c r="E9" s="48" t="s">
        <v>3</v>
      </c>
      <c r="F9" s="50" t="s">
        <v>4</v>
      </c>
    </row>
    <row r="10" spans="1:6" ht="15.75" thickBot="1" x14ac:dyDescent="0.3">
      <c r="A10" s="202" t="s">
        <v>41</v>
      </c>
      <c r="B10" s="203"/>
      <c r="C10" s="204">
        <v>5249250</v>
      </c>
      <c r="D10" s="204">
        <v>690060.9</v>
      </c>
      <c r="E10" s="204">
        <v>13.15</v>
      </c>
      <c r="F10" s="205">
        <v>5939310.9000000004</v>
      </c>
    </row>
    <row r="11" spans="1:6" ht="15" x14ac:dyDescent="0.25">
      <c r="A11" s="198" t="s">
        <v>195</v>
      </c>
      <c r="B11" s="199"/>
      <c r="C11" s="200">
        <v>19300</v>
      </c>
      <c r="D11" s="200">
        <v>5300</v>
      </c>
      <c r="E11" s="200">
        <v>27.46</v>
      </c>
      <c r="F11" s="201">
        <v>24600</v>
      </c>
    </row>
    <row r="12" spans="1:6" ht="15" x14ac:dyDescent="0.25">
      <c r="A12" s="186" t="s">
        <v>196</v>
      </c>
      <c r="B12" s="172"/>
      <c r="C12" s="173">
        <v>19300</v>
      </c>
      <c r="D12" s="173">
        <v>5300</v>
      </c>
      <c r="E12" s="173">
        <v>27.46</v>
      </c>
      <c r="F12" s="187">
        <v>24600</v>
      </c>
    </row>
    <row r="13" spans="1:6" ht="15" x14ac:dyDescent="0.25">
      <c r="A13" s="188" t="s">
        <v>197</v>
      </c>
      <c r="B13" s="174"/>
      <c r="C13" s="175">
        <v>19300</v>
      </c>
      <c r="D13" s="175">
        <v>5300</v>
      </c>
      <c r="E13" s="175">
        <v>27.46</v>
      </c>
      <c r="F13" s="189">
        <v>24600</v>
      </c>
    </row>
    <row r="14" spans="1:6" ht="15" x14ac:dyDescent="0.25">
      <c r="A14" s="190" t="s">
        <v>198</v>
      </c>
      <c r="B14" s="176"/>
      <c r="C14" s="177">
        <v>17000</v>
      </c>
      <c r="D14" s="177">
        <v>5300</v>
      </c>
      <c r="E14" s="177">
        <v>31.18</v>
      </c>
      <c r="F14" s="191">
        <v>22300</v>
      </c>
    </row>
    <row r="15" spans="1:6" ht="15" x14ac:dyDescent="0.25">
      <c r="A15" s="192" t="s">
        <v>141</v>
      </c>
      <c r="B15" s="178"/>
      <c r="C15" s="179">
        <v>17000</v>
      </c>
      <c r="D15" s="179">
        <v>5300</v>
      </c>
      <c r="E15" s="179">
        <v>31.18</v>
      </c>
      <c r="F15" s="193">
        <v>22300</v>
      </c>
    </row>
    <row r="16" spans="1:6" ht="15" x14ac:dyDescent="0.25">
      <c r="A16" s="118" t="s">
        <v>23</v>
      </c>
      <c r="B16" s="119" t="s">
        <v>7</v>
      </c>
      <c r="C16" s="120">
        <v>17000</v>
      </c>
      <c r="D16" s="120">
        <v>5300</v>
      </c>
      <c r="E16" s="120">
        <v>31.18</v>
      </c>
      <c r="F16" s="121">
        <v>22300</v>
      </c>
    </row>
    <row r="17" spans="1:6" ht="14.25" x14ac:dyDescent="0.2">
      <c r="A17" s="122" t="s">
        <v>26</v>
      </c>
      <c r="B17" s="92" t="s">
        <v>27</v>
      </c>
      <c r="C17" s="93">
        <v>15500</v>
      </c>
      <c r="D17" s="93">
        <v>5000</v>
      </c>
      <c r="E17" s="93">
        <v>32.26</v>
      </c>
      <c r="F17" s="94">
        <v>20500</v>
      </c>
    </row>
    <row r="18" spans="1:6" ht="14.25" x14ac:dyDescent="0.2">
      <c r="A18" s="122" t="s">
        <v>32</v>
      </c>
      <c r="B18" s="92" t="s">
        <v>33</v>
      </c>
      <c r="C18" s="93">
        <v>1500</v>
      </c>
      <c r="D18" s="93">
        <v>300</v>
      </c>
      <c r="E18" s="93">
        <v>20</v>
      </c>
      <c r="F18" s="94">
        <v>1800</v>
      </c>
    </row>
    <row r="19" spans="1:6" ht="15" x14ac:dyDescent="0.25">
      <c r="A19" s="190" t="s">
        <v>199</v>
      </c>
      <c r="B19" s="176"/>
      <c r="C19" s="177">
        <v>1300</v>
      </c>
      <c r="D19" s="177">
        <v>0</v>
      </c>
      <c r="E19" s="177">
        <v>0</v>
      </c>
      <c r="F19" s="191">
        <v>1300</v>
      </c>
    </row>
    <row r="20" spans="1:6" ht="15" x14ac:dyDescent="0.25">
      <c r="A20" s="192" t="s">
        <v>141</v>
      </c>
      <c r="B20" s="178"/>
      <c r="C20" s="179">
        <v>1300</v>
      </c>
      <c r="D20" s="179">
        <v>0</v>
      </c>
      <c r="E20" s="179">
        <v>0</v>
      </c>
      <c r="F20" s="193">
        <v>1300</v>
      </c>
    </row>
    <row r="21" spans="1:6" ht="15" x14ac:dyDescent="0.25">
      <c r="A21" s="118" t="s">
        <v>23</v>
      </c>
      <c r="B21" s="119" t="s">
        <v>7</v>
      </c>
      <c r="C21" s="120">
        <v>1300</v>
      </c>
      <c r="D21" s="120">
        <v>0</v>
      </c>
      <c r="E21" s="120">
        <v>0</v>
      </c>
      <c r="F21" s="121">
        <v>1300</v>
      </c>
    </row>
    <row r="22" spans="1:6" ht="14.25" x14ac:dyDescent="0.2">
      <c r="A22" s="122" t="s">
        <v>32</v>
      </c>
      <c r="B22" s="92" t="s">
        <v>33</v>
      </c>
      <c r="C22" s="93">
        <v>1300</v>
      </c>
      <c r="D22" s="93">
        <v>0</v>
      </c>
      <c r="E22" s="93">
        <v>0</v>
      </c>
      <c r="F22" s="94">
        <v>1300</v>
      </c>
    </row>
    <row r="23" spans="1:6" ht="15" x14ac:dyDescent="0.25">
      <c r="A23" s="190" t="s">
        <v>200</v>
      </c>
      <c r="B23" s="176"/>
      <c r="C23" s="177">
        <v>1000</v>
      </c>
      <c r="D23" s="177">
        <v>0</v>
      </c>
      <c r="E23" s="177">
        <v>0</v>
      </c>
      <c r="F23" s="191">
        <v>1000</v>
      </c>
    </row>
    <row r="24" spans="1:6" ht="15" x14ac:dyDescent="0.25">
      <c r="A24" s="192" t="s">
        <v>141</v>
      </c>
      <c r="B24" s="178"/>
      <c r="C24" s="179">
        <v>1000</v>
      </c>
      <c r="D24" s="179">
        <v>0</v>
      </c>
      <c r="E24" s="179">
        <v>0</v>
      </c>
      <c r="F24" s="193">
        <v>1000</v>
      </c>
    </row>
    <row r="25" spans="1:6" ht="15" x14ac:dyDescent="0.25">
      <c r="A25" s="118" t="s">
        <v>23</v>
      </c>
      <c r="B25" s="119" t="s">
        <v>7</v>
      </c>
      <c r="C25" s="120">
        <v>1000</v>
      </c>
      <c r="D25" s="120">
        <v>0</v>
      </c>
      <c r="E25" s="120">
        <v>0</v>
      </c>
      <c r="F25" s="121">
        <v>1000</v>
      </c>
    </row>
    <row r="26" spans="1:6" ht="14.25" x14ac:dyDescent="0.2">
      <c r="A26" s="122" t="s">
        <v>26</v>
      </c>
      <c r="B26" s="92" t="s">
        <v>27</v>
      </c>
      <c r="C26" s="93">
        <v>1000</v>
      </c>
      <c r="D26" s="93">
        <v>0</v>
      </c>
      <c r="E26" s="93">
        <v>0</v>
      </c>
      <c r="F26" s="94">
        <v>1000</v>
      </c>
    </row>
    <row r="27" spans="1:6" ht="15" x14ac:dyDescent="0.25">
      <c r="A27" s="184" t="s">
        <v>201</v>
      </c>
      <c r="B27" s="170"/>
      <c r="C27" s="171">
        <v>5229950</v>
      </c>
      <c r="D27" s="171">
        <v>684760.9</v>
      </c>
      <c r="E27" s="171">
        <v>13.09</v>
      </c>
      <c r="F27" s="185">
        <v>5914710.9000000004</v>
      </c>
    </row>
    <row r="28" spans="1:6" ht="15" x14ac:dyDescent="0.25">
      <c r="A28" s="186" t="s">
        <v>202</v>
      </c>
      <c r="B28" s="172"/>
      <c r="C28" s="173">
        <v>4834680</v>
      </c>
      <c r="D28" s="173">
        <v>675242.57</v>
      </c>
      <c r="E28" s="173">
        <v>13.97</v>
      </c>
      <c r="F28" s="187">
        <v>5509922.5700000003</v>
      </c>
    </row>
    <row r="29" spans="1:6" ht="15" x14ac:dyDescent="0.25">
      <c r="A29" s="188" t="s">
        <v>203</v>
      </c>
      <c r="B29" s="174"/>
      <c r="C29" s="175">
        <v>815314</v>
      </c>
      <c r="D29" s="175">
        <v>22097.95</v>
      </c>
      <c r="E29" s="175">
        <v>2.71</v>
      </c>
      <c r="F29" s="189">
        <v>837411.95</v>
      </c>
    </row>
    <row r="30" spans="1:6" ht="15" x14ac:dyDescent="0.25">
      <c r="A30" s="190" t="s">
        <v>204</v>
      </c>
      <c r="B30" s="176"/>
      <c r="C30" s="177">
        <v>649032</v>
      </c>
      <c r="D30" s="177">
        <v>22097.95</v>
      </c>
      <c r="E30" s="177">
        <v>3.4</v>
      </c>
      <c r="F30" s="191">
        <v>671129.95</v>
      </c>
    </row>
    <row r="31" spans="1:6" s="206" customFormat="1" ht="15" x14ac:dyDescent="0.25">
      <c r="A31" s="192" t="s">
        <v>304</v>
      </c>
      <c r="B31" s="178"/>
      <c r="C31" s="179">
        <v>9452.0499999999993</v>
      </c>
      <c r="D31" s="179">
        <v>-9452.0499999999993</v>
      </c>
      <c r="E31" s="179">
        <v>-100</v>
      </c>
      <c r="F31" s="193">
        <v>0</v>
      </c>
    </row>
    <row r="32" spans="1:6" ht="15" x14ac:dyDescent="0.25">
      <c r="A32" s="118" t="s">
        <v>23</v>
      </c>
      <c r="B32" s="119" t="s">
        <v>7</v>
      </c>
      <c r="C32" s="120">
        <v>9452.0499999999993</v>
      </c>
      <c r="D32" s="120">
        <v>-9452.0499999999993</v>
      </c>
      <c r="E32" s="120">
        <v>-100</v>
      </c>
      <c r="F32" s="121">
        <v>0</v>
      </c>
    </row>
    <row r="33" spans="1:6" ht="14.25" x14ac:dyDescent="0.2">
      <c r="A33" s="122" t="s">
        <v>26</v>
      </c>
      <c r="B33" s="92" t="s">
        <v>27</v>
      </c>
      <c r="C33" s="93">
        <v>4000</v>
      </c>
      <c r="D33" s="93">
        <v>-4000</v>
      </c>
      <c r="E33" s="93">
        <v>-100</v>
      </c>
      <c r="F33" s="94">
        <v>0</v>
      </c>
    </row>
    <row r="34" spans="1:6" ht="14.25" x14ac:dyDescent="0.2">
      <c r="A34" s="122" t="s">
        <v>28</v>
      </c>
      <c r="B34" s="92" t="s">
        <v>29</v>
      </c>
      <c r="C34" s="93">
        <v>5452.05</v>
      </c>
      <c r="D34" s="93">
        <v>-5452.05</v>
      </c>
      <c r="E34" s="93">
        <v>-100</v>
      </c>
      <c r="F34" s="94">
        <v>0</v>
      </c>
    </row>
    <row r="35" spans="1:6" ht="15" x14ac:dyDescent="0.25">
      <c r="A35" s="192" t="s">
        <v>141</v>
      </c>
      <c r="B35" s="178"/>
      <c r="C35" s="179">
        <v>639579.94999999995</v>
      </c>
      <c r="D35" s="179">
        <v>31550</v>
      </c>
      <c r="E35" s="179">
        <v>4.93</v>
      </c>
      <c r="F35" s="193">
        <v>671129.95</v>
      </c>
    </row>
    <row r="36" spans="1:6" ht="15" x14ac:dyDescent="0.25">
      <c r="A36" s="118" t="s">
        <v>23</v>
      </c>
      <c r="B36" s="119" t="s">
        <v>7</v>
      </c>
      <c r="C36" s="120">
        <v>639579.94999999995</v>
      </c>
      <c r="D36" s="120">
        <v>31550</v>
      </c>
      <c r="E36" s="120">
        <v>4.93</v>
      </c>
      <c r="F36" s="121">
        <v>671129.95</v>
      </c>
    </row>
    <row r="37" spans="1:6" ht="14.25" x14ac:dyDescent="0.2">
      <c r="A37" s="122" t="s">
        <v>24</v>
      </c>
      <c r="B37" s="92" t="s">
        <v>25</v>
      </c>
      <c r="C37" s="93">
        <v>351132</v>
      </c>
      <c r="D37" s="93">
        <v>3050</v>
      </c>
      <c r="E37" s="93">
        <v>0.87</v>
      </c>
      <c r="F37" s="94">
        <v>354182</v>
      </c>
    </row>
    <row r="38" spans="1:6" ht="14.25" x14ac:dyDescent="0.2">
      <c r="A38" s="122" t="s">
        <v>26</v>
      </c>
      <c r="B38" s="92" t="s">
        <v>27</v>
      </c>
      <c r="C38" s="93">
        <v>263900</v>
      </c>
      <c r="D38" s="93">
        <v>28500</v>
      </c>
      <c r="E38" s="93">
        <v>10.8</v>
      </c>
      <c r="F38" s="94">
        <v>292400</v>
      </c>
    </row>
    <row r="39" spans="1:6" ht="14.25" x14ac:dyDescent="0.2">
      <c r="A39" s="122" t="s">
        <v>28</v>
      </c>
      <c r="B39" s="92" t="s">
        <v>29</v>
      </c>
      <c r="C39" s="93">
        <v>24547.95</v>
      </c>
      <c r="D39" s="93">
        <v>0</v>
      </c>
      <c r="E39" s="93">
        <v>0</v>
      </c>
      <c r="F39" s="94">
        <v>24547.95</v>
      </c>
    </row>
    <row r="40" spans="1:6" ht="15" x14ac:dyDescent="0.25">
      <c r="A40" s="190" t="s">
        <v>205</v>
      </c>
      <c r="B40" s="176"/>
      <c r="C40" s="177">
        <v>2500</v>
      </c>
      <c r="D40" s="177">
        <v>0</v>
      </c>
      <c r="E40" s="177">
        <v>0</v>
      </c>
      <c r="F40" s="191">
        <v>2500</v>
      </c>
    </row>
    <row r="41" spans="1:6" ht="15" x14ac:dyDescent="0.25">
      <c r="A41" s="192" t="s">
        <v>141</v>
      </c>
      <c r="B41" s="178"/>
      <c r="C41" s="179">
        <v>2500</v>
      </c>
      <c r="D41" s="179">
        <v>0</v>
      </c>
      <c r="E41" s="179">
        <v>0</v>
      </c>
      <c r="F41" s="193">
        <v>2500</v>
      </c>
    </row>
    <row r="42" spans="1:6" ht="15" x14ac:dyDescent="0.25">
      <c r="A42" s="118" t="s">
        <v>23</v>
      </c>
      <c r="B42" s="119" t="s">
        <v>7</v>
      </c>
      <c r="C42" s="120">
        <v>2500</v>
      </c>
      <c r="D42" s="120">
        <v>0</v>
      </c>
      <c r="E42" s="120">
        <v>0</v>
      </c>
      <c r="F42" s="121">
        <v>2500</v>
      </c>
    </row>
    <row r="43" spans="1:6" ht="14.25" x14ac:dyDescent="0.2">
      <c r="A43" s="122" t="s">
        <v>26</v>
      </c>
      <c r="B43" s="92" t="s">
        <v>27</v>
      </c>
      <c r="C43" s="93">
        <v>2500</v>
      </c>
      <c r="D43" s="93">
        <v>0</v>
      </c>
      <c r="E43" s="93">
        <v>0</v>
      </c>
      <c r="F43" s="94">
        <v>2500</v>
      </c>
    </row>
    <row r="44" spans="1:6" ht="15" x14ac:dyDescent="0.25">
      <c r="A44" s="190" t="s">
        <v>206</v>
      </c>
      <c r="B44" s="176"/>
      <c r="C44" s="177">
        <v>13000</v>
      </c>
      <c r="D44" s="177">
        <v>0</v>
      </c>
      <c r="E44" s="177">
        <v>0</v>
      </c>
      <c r="F44" s="191">
        <v>13000</v>
      </c>
    </row>
    <row r="45" spans="1:6" s="206" customFormat="1" ht="15" x14ac:dyDescent="0.25">
      <c r="A45" s="192" t="s">
        <v>304</v>
      </c>
      <c r="B45" s="178"/>
      <c r="C45" s="179">
        <v>13000</v>
      </c>
      <c r="D45" s="179">
        <v>-13000</v>
      </c>
      <c r="E45" s="179">
        <v>-100</v>
      </c>
      <c r="F45" s="193">
        <v>0</v>
      </c>
    </row>
    <row r="46" spans="1:6" ht="15" x14ac:dyDescent="0.25">
      <c r="A46" s="118" t="s">
        <v>23</v>
      </c>
      <c r="B46" s="119" t="s">
        <v>7</v>
      </c>
      <c r="C46" s="120">
        <v>13000</v>
      </c>
      <c r="D46" s="120">
        <v>-13000</v>
      </c>
      <c r="E46" s="120">
        <v>-100</v>
      </c>
      <c r="F46" s="121">
        <v>0</v>
      </c>
    </row>
    <row r="47" spans="1:6" ht="14.25" x14ac:dyDescent="0.2">
      <c r="A47" s="122" t="s">
        <v>28</v>
      </c>
      <c r="B47" s="92" t="s">
        <v>29</v>
      </c>
      <c r="C47" s="93">
        <v>13000</v>
      </c>
      <c r="D47" s="93">
        <v>-13000</v>
      </c>
      <c r="E47" s="93">
        <v>-100</v>
      </c>
      <c r="F47" s="94">
        <v>0</v>
      </c>
    </row>
    <row r="48" spans="1:6" ht="15" x14ac:dyDescent="0.25">
      <c r="A48" s="192" t="s">
        <v>141</v>
      </c>
      <c r="B48" s="178"/>
      <c r="C48" s="179">
        <v>0</v>
      </c>
      <c r="D48" s="179">
        <v>13000</v>
      </c>
      <c r="E48" s="179">
        <v>100</v>
      </c>
      <c r="F48" s="193">
        <v>13000</v>
      </c>
    </row>
    <row r="49" spans="1:6" ht="15" x14ac:dyDescent="0.25">
      <c r="A49" s="118" t="s">
        <v>23</v>
      </c>
      <c r="B49" s="119" t="s">
        <v>7</v>
      </c>
      <c r="C49" s="120">
        <v>0</v>
      </c>
      <c r="D49" s="120">
        <v>13000</v>
      </c>
      <c r="E49" s="120">
        <v>100</v>
      </c>
      <c r="F49" s="121">
        <v>13000</v>
      </c>
    </row>
    <row r="50" spans="1:6" ht="14.25" x14ac:dyDescent="0.2">
      <c r="A50" s="122" t="s">
        <v>28</v>
      </c>
      <c r="B50" s="92" t="s">
        <v>29</v>
      </c>
      <c r="C50" s="93">
        <v>0</v>
      </c>
      <c r="D50" s="93">
        <v>13000</v>
      </c>
      <c r="E50" s="93">
        <v>100</v>
      </c>
      <c r="F50" s="94">
        <v>13000</v>
      </c>
    </row>
    <row r="51" spans="1:6" ht="15" x14ac:dyDescent="0.25">
      <c r="A51" s="190" t="s">
        <v>207</v>
      </c>
      <c r="B51" s="176"/>
      <c r="C51" s="177">
        <v>116000</v>
      </c>
      <c r="D51" s="177">
        <v>0</v>
      </c>
      <c r="E51" s="177">
        <v>0</v>
      </c>
      <c r="F51" s="191">
        <v>116000</v>
      </c>
    </row>
    <row r="52" spans="1:6" s="206" customFormat="1" ht="15" x14ac:dyDescent="0.25">
      <c r="A52" s="192" t="s">
        <v>304</v>
      </c>
      <c r="B52" s="178"/>
      <c r="C52" s="179">
        <v>116000</v>
      </c>
      <c r="D52" s="179">
        <v>-116000</v>
      </c>
      <c r="E52" s="179">
        <v>-100</v>
      </c>
      <c r="F52" s="193">
        <v>0</v>
      </c>
    </row>
    <row r="53" spans="1:6" ht="15" x14ac:dyDescent="0.25">
      <c r="A53" s="118" t="s">
        <v>67</v>
      </c>
      <c r="B53" s="119" t="s">
        <v>10</v>
      </c>
      <c r="C53" s="120">
        <v>116000</v>
      </c>
      <c r="D53" s="120">
        <v>-116000</v>
      </c>
      <c r="E53" s="120">
        <v>-100</v>
      </c>
      <c r="F53" s="121">
        <v>0</v>
      </c>
    </row>
    <row r="54" spans="1:6" ht="14.25" x14ac:dyDescent="0.2">
      <c r="A54" s="122" t="s">
        <v>68</v>
      </c>
      <c r="B54" s="92" t="s">
        <v>69</v>
      </c>
      <c r="C54" s="93">
        <v>116000</v>
      </c>
      <c r="D54" s="93">
        <v>-116000</v>
      </c>
      <c r="E54" s="93">
        <v>-100</v>
      </c>
      <c r="F54" s="94">
        <v>0</v>
      </c>
    </row>
    <row r="55" spans="1:6" ht="15" x14ac:dyDescent="0.25">
      <c r="A55" s="192" t="s">
        <v>141</v>
      </c>
      <c r="B55" s="178"/>
      <c r="C55" s="179">
        <v>0</v>
      </c>
      <c r="D55" s="179">
        <v>116000</v>
      </c>
      <c r="E55" s="179">
        <v>100</v>
      </c>
      <c r="F55" s="193">
        <v>116000</v>
      </c>
    </row>
    <row r="56" spans="1:6" ht="15" x14ac:dyDescent="0.25">
      <c r="A56" s="118" t="s">
        <v>67</v>
      </c>
      <c r="B56" s="119" t="s">
        <v>10</v>
      </c>
      <c r="C56" s="120">
        <v>0</v>
      </c>
      <c r="D56" s="120">
        <v>116000</v>
      </c>
      <c r="E56" s="120">
        <v>100</v>
      </c>
      <c r="F56" s="121">
        <v>116000</v>
      </c>
    </row>
    <row r="57" spans="1:6" ht="14.25" x14ac:dyDescent="0.2">
      <c r="A57" s="122" t="s">
        <v>68</v>
      </c>
      <c r="B57" s="92" t="s">
        <v>69</v>
      </c>
      <c r="C57" s="93">
        <v>0</v>
      </c>
      <c r="D57" s="93">
        <v>116000</v>
      </c>
      <c r="E57" s="93">
        <v>100</v>
      </c>
      <c r="F57" s="94">
        <v>116000</v>
      </c>
    </row>
    <row r="58" spans="1:6" ht="15" x14ac:dyDescent="0.25">
      <c r="A58" s="190" t="s">
        <v>208</v>
      </c>
      <c r="B58" s="176"/>
      <c r="C58" s="177">
        <v>3982</v>
      </c>
      <c r="D58" s="177">
        <v>0</v>
      </c>
      <c r="E58" s="177">
        <v>0</v>
      </c>
      <c r="F58" s="191">
        <v>3982</v>
      </c>
    </row>
    <row r="59" spans="1:6" ht="15" x14ac:dyDescent="0.25">
      <c r="A59" s="192" t="s">
        <v>141</v>
      </c>
      <c r="B59" s="178"/>
      <c r="C59" s="179">
        <v>3982</v>
      </c>
      <c r="D59" s="179">
        <v>0</v>
      </c>
      <c r="E59" s="179">
        <v>0</v>
      </c>
      <c r="F59" s="193">
        <v>3982</v>
      </c>
    </row>
    <row r="60" spans="1:6" ht="15" x14ac:dyDescent="0.25">
      <c r="A60" s="118" t="s">
        <v>23</v>
      </c>
      <c r="B60" s="119" t="s">
        <v>7</v>
      </c>
      <c r="C60" s="120">
        <v>3982</v>
      </c>
      <c r="D60" s="120">
        <v>0</v>
      </c>
      <c r="E60" s="120">
        <v>0</v>
      </c>
      <c r="F60" s="121">
        <v>3982</v>
      </c>
    </row>
    <row r="61" spans="1:6" ht="14.25" x14ac:dyDescent="0.2">
      <c r="A61" s="122" t="s">
        <v>26</v>
      </c>
      <c r="B61" s="92" t="s">
        <v>27</v>
      </c>
      <c r="C61" s="93">
        <v>3982</v>
      </c>
      <c r="D61" s="93">
        <v>0</v>
      </c>
      <c r="E61" s="93">
        <v>0</v>
      </c>
      <c r="F61" s="94">
        <v>3982</v>
      </c>
    </row>
    <row r="62" spans="1:6" ht="15" x14ac:dyDescent="0.25">
      <c r="A62" s="190" t="s">
        <v>209</v>
      </c>
      <c r="B62" s="176"/>
      <c r="C62" s="177">
        <v>15800</v>
      </c>
      <c r="D62" s="177">
        <v>0</v>
      </c>
      <c r="E62" s="177">
        <v>0</v>
      </c>
      <c r="F62" s="191">
        <v>15800</v>
      </c>
    </row>
    <row r="63" spans="1:6" ht="15" x14ac:dyDescent="0.25">
      <c r="A63" s="192" t="s">
        <v>141</v>
      </c>
      <c r="B63" s="178"/>
      <c r="C63" s="179">
        <v>15800</v>
      </c>
      <c r="D63" s="179">
        <v>0</v>
      </c>
      <c r="E63" s="179">
        <v>0</v>
      </c>
      <c r="F63" s="193">
        <v>15800</v>
      </c>
    </row>
    <row r="64" spans="1:6" ht="15" x14ac:dyDescent="0.25">
      <c r="A64" s="118" t="s">
        <v>34</v>
      </c>
      <c r="B64" s="119" t="s">
        <v>8</v>
      </c>
      <c r="C64" s="120">
        <v>15800</v>
      </c>
      <c r="D64" s="120">
        <v>0</v>
      </c>
      <c r="E64" s="120">
        <v>0</v>
      </c>
      <c r="F64" s="121">
        <v>15800</v>
      </c>
    </row>
    <row r="65" spans="1:6" ht="14.25" x14ac:dyDescent="0.2">
      <c r="A65" s="122" t="s">
        <v>35</v>
      </c>
      <c r="B65" s="92" t="s">
        <v>36</v>
      </c>
      <c r="C65" s="93">
        <v>15800</v>
      </c>
      <c r="D65" s="93">
        <v>0</v>
      </c>
      <c r="E65" s="93">
        <v>0</v>
      </c>
      <c r="F65" s="94">
        <v>15800</v>
      </c>
    </row>
    <row r="66" spans="1:6" ht="15" x14ac:dyDescent="0.25">
      <c r="A66" s="190" t="s">
        <v>210</v>
      </c>
      <c r="B66" s="176"/>
      <c r="C66" s="177">
        <v>15000</v>
      </c>
      <c r="D66" s="177">
        <v>0</v>
      </c>
      <c r="E66" s="177">
        <v>0</v>
      </c>
      <c r="F66" s="191">
        <v>15000</v>
      </c>
    </row>
    <row r="67" spans="1:6" ht="15" x14ac:dyDescent="0.25">
      <c r="A67" s="192" t="s">
        <v>141</v>
      </c>
      <c r="B67" s="178"/>
      <c r="C67" s="179">
        <v>15000</v>
      </c>
      <c r="D67" s="179">
        <v>0</v>
      </c>
      <c r="E67" s="179">
        <v>0</v>
      </c>
      <c r="F67" s="193">
        <v>15000</v>
      </c>
    </row>
    <row r="68" spans="1:6" ht="15" x14ac:dyDescent="0.25">
      <c r="A68" s="118" t="s">
        <v>34</v>
      </c>
      <c r="B68" s="119" t="s">
        <v>8</v>
      </c>
      <c r="C68" s="120">
        <v>15000</v>
      </c>
      <c r="D68" s="120">
        <v>0</v>
      </c>
      <c r="E68" s="120">
        <v>0</v>
      </c>
      <c r="F68" s="121">
        <v>15000</v>
      </c>
    </row>
    <row r="69" spans="1:6" ht="14.25" x14ac:dyDescent="0.2">
      <c r="A69" s="122" t="s">
        <v>35</v>
      </c>
      <c r="B69" s="92" t="s">
        <v>36</v>
      </c>
      <c r="C69" s="93">
        <v>15000</v>
      </c>
      <c r="D69" s="93">
        <v>0</v>
      </c>
      <c r="E69" s="93">
        <v>0</v>
      </c>
      <c r="F69" s="94">
        <v>15000</v>
      </c>
    </row>
    <row r="70" spans="1:6" ht="15" x14ac:dyDescent="0.25">
      <c r="A70" s="188" t="s">
        <v>211</v>
      </c>
      <c r="B70" s="174"/>
      <c r="C70" s="175">
        <v>71350</v>
      </c>
      <c r="D70" s="175">
        <v>0</v>
      </c>
      <c r="E70" s="175">
        <v>0</v>
      </c>
      <c r="F70" s="189">
        <v>71350</v>
      </c>
    </row>
    <row r="71" spans="1:6" ht="15" x14ac:dyDescent="0.25">
      <c r="A71" s="190" t="s">
        <v>212</v>
      </c>
      <c r="B71" s="176"/>
      <c r="C71" s="177">
        <v>65000</v>
      </c>
      <c r="D71" s="177">
        <v>0</v>
      </c>
      <c r="E71" s="177">
        <v>0</v>
      </c>
      <c r="F71" s="191">
        <v>65000</v>
      </c>
    </row>
    <row r="72" spans="1:6" ht="15" x14ac:dyDescent="0.25">
      <c r="A72" s="192" t="s">
        <v>141</v>
      </c>
      <c r="B72" s="178"/>
      <c r="C72" s="179">
        <v>65000</v>
      </c>
      <c r="D72" s="179">
        <v>0</v>
      </c>
      <c r="E72" s="179">
        <v>0</v>
      </c>
      <c r="F72" s="193">
        <v>65000</v>
      </c>
    </row>
    <row r="73" spans="1:6" ht="15" x14ac:dyDescent="0.25">
      <c r="A73" s="118" t="s">
        <v>23</v>
      </c>
      <c r="B73" s="119" t="s">
        <v>7</v>
      </c>
      <c r="C73" s="120">
        <v>65000</v>
      </c>
      <c r="D73" s="120">
        <v>0</v>
      </c>
      <c r="E73" s="120">
        <v>0</v>
      </c>
      <c r="F73" s="121">
        <v>65000</v>
      </c>
    </row>
    <row r="74" spans="1:6" ht="14.25" x14ac:dyDescent="0.2">
      <c r="A74" s="122" t="s">
        <v>32</v>
      </c>
      <c r="B74" s="92" t="s">
        <v>33</v>
      </c>
      <c r="C74" s="93">
        <v>65000</v>
      </c>
      <c r="D74" s="93">
        <v>0</v>
      </c>
      <c r="E74" s="93">
        <v>0</v>
      </c>
      <c r="F74" s="94">
        <v>65000</v>
      </c>
    </row>
    <row r="75" spans="1:6" ht="15" x14ac:dyDescent="0.25">
      <c r="A75" s="190" t="s">
        <v>213</v>
      </c>
      <c r="B75" s="176"/>
      <c r="C75" s="177">
        <v>2000</v>
      </c>
      <c r="D75" s="177">
        <v>0</v>
      </c>
      <c r="E75" s="177">
        <v>0</v>
      </c>
      <c r="F75" s="191">
        <v>2000</v>
      </c>
    </row>
    <row r="76" spans="1:6" ht="15" x14ac:dyDescent="0.25">
      <c r="A76" s="192" t="s">
        <v>141</v>
      </c>
      <c r="B76" s="178"/>
      <c r="C76" s="179">
        <v>2000</v>
      </c>
      <c r="D76" s="179">
        <v>0</v>
      </c>
      <c r="E76" s="179">
        <v>0</v>
      </c>
      <c r="F76" s="193">
        <v>2000</v>
      </c>
    </row>
    <row r="77" spans="1:6" ht="15" x14ac:dyDescent="0.25">
      <c r="A77" s="118" t="s">
        <v>23</v>
      </c>
      <c r="B77" s="119" t="s">
        <v>7</v>
      </c>
      <c r="C77" s="120">
        <v>2000</v>
      </c>
      <c r="D77" s="120">
        <v>0</v>
      </c>
      <c r="E77" s="120">
        <v>0</v>
      </c>
      <c r="F77" s="121">
        <v>2000</v>
      </c>
    </row>
    <row r="78" spans="1:6" ht="14.25" x14ac:dyDescent="0.2">
      <c r="A78" s="122" t="s">
        <v>26</v>
      </c>
      <c r="B78" s="92" t="s">
        <v>27</v>
      </c>
      <c r="C78" s="93">
        <v>2000</v>
      </c>
      <c r="D78" s="93">
        <v>0</v>
      </c>
      <c r="E78" s="93">
        <v>0</v>
      </c>
      <c r="F78" s="94">
        <v>2000</v>
      </c>
    </row>
    <row r="79" spans="1:6" ht="15" x14ac:dyDescent="0.25">
      <c r="A79" s="190" t="s">
        <v>214</v>
      </c>
      <c r="B79" s="176"/>
      <c r="C79" s="177">
        <v>4350</v>
      </c>
      <c r="D79" s="177">
        <v>0</v>
      </c>
      <c r="E79" s="177">
        <v>0</v>
      </c>
      <c r="F79" s="191">
        <v>4350</v>
      </c>
    </row>
    <row r="80" spans="1:6" ht="15" x14ac:dyDescent="0.25">
      <c r="A80" s="192" t="s">
        <v>141</v>
      </c>
      <c r="B80" s="178"/>
      <c r="C80" s="179">
        <v>4350</v>
      </c>
      <c r="D80" s="179">
        <v>0</v>
      </c>
      <c r="E80" s="179">
        <v>0</v>
      </c>
      <c r="F80" s="193">
        <v>4350</v>
      </c>
    </row>
    <row r="81" spans="1:6" ht="15" x14ac:dyDescent="0.25">
      <c r="A81" s="118" t="s">
        <v>23</v>
      </c>
      <c r="B81" s="119" t="s">
        <v>7</v>
      </c>
      <c r="C81" s="120">
        <v>4350</v>
      </c>
      <c r="D81" s="120">
        <v>0</v>
      </c>
      <c r="E81" s="120">
        <v>0</v>
      </c>
      <c r="F81" s="121">
        <v>4350</v>
      </c>
    </row>
    <row r="82" spans="1:6" ht="14.25" x14ac:dyDescent="0.2">
      <c r="A82" s="122" t="s">
        <v>26</v>
      </c>
      <c r="B82" s="92" t="s">
        <v>27</v>
      </c>
      <c r="C82" s="93">
        <v>3000</v>
      </c>
      <c r="D82" s="93">
        <v>0</v>
      </c>
      <c r="E82" s="93">
        <v>0</v>
      </c>
      <c r="F82" s="94">
        <v>3000</v>
      </c>
    </row>
    <row r="83" spans="1:6" ht="14.25" x14ac:dyDescent="0.2">
      <c r="A83" s="122" t="s">
        <v>32</v>
      </c>
      <c r="B83" s="92" t="s">
        <v>33</v>
      </c>
      <c r="C83" s="93">
        <v>1350</v>
      </c>
      <c r="D83" s="93">
        <v>0</v>
      </c>
      <c r="E83" s="93">
        <v>0</v>
      </c>
      <c r="F83" s="94">
        <v>1350</v>
      </c>
    </row>
    <row r="84" spans="1:6" ht="15" x14ac:dyDescent="0.25">
      <c r="A84" s="188" t="s">
        <v>215</v>
      </c>
      <c r="B84" s="174"/>
      <c r="C84" s="175">
        <v>18664</v>
      </c>
      <c r="D84" s="175">
        <v>8000</v>
      </c>
      <c r="E84" s="175">
        <v>42.86</v>
      </c>
      <c r="F84" s="189">
        <v>26664</v>
      </c>
    </row>
    <row r="85" spans="1:6" ht="15" x14ac:dyDescent="0.25">
      <c r="A85" s="190" t="s">
        <v>216</v>
      </c>
      <c r="B85" s="176"/>
      <c r="C85" s="177">
        <v>664</v>
      </c>
      <c r="D85" s="177">
        <v>0</v>
      </c>
      <c r="E85" s="177">
        <v>0</v>
      </c>
      <c r="F85" s="191">
        <v>664</v>
      </c>
    </row>
    <row r="86" spans="1:6" ht="15" x14ac:dyDescent="0.25">
      <c r="A86" s="192" t="s">
        <v>141</v>
      </c>
      <c r="B86" s="178"/>
      <c r="C86" s="179">
        <v>664</v>
      </c>
      <c r="D86" s="179">
        <v>0</v>
      </c>
      <c r="E86" s="179">
        <v>0</v>
      </c>
      <c r="F86" s="193">
        <v>664</v>
      </c>
    </row>
    <row r="87" spans="1:6" ht="15" x14ac:dyDescent="0.25">
      <c r="A87" s="118" t="s">
        <v>23</v>
      </c>
      <c r="B87" s="119" t="s">
        <v>7</v>
      </c>
      <c r="C87" s="120">
        <v>664</v>
      </c>
      <c r="D87" s="120">
        <v>0</v>
      </c>
      <c r="E87" s="120">
        <v>0</v>
      </c>
      <c r="F87" s="121">
        <v>664</v>
      </c>
    </row>
    <row r="88" spans="1:6" ht="14.25" x14ac:dyDescent="0.2">
      <c r="A88" s="122" t="s">
        <v>32</v>
      </c>
      <c r="B88" s="92" t="s">
        <v>33</v>
      </c>
      <c r="C88" s="93">
        <v>664</v>
      </c>
      <c r="D88" s="93">
        <v>0</v>
      </c>
      <c r="E88" s="93">
        <v>0</v>
      </c>
      <c r="F88" s="94">
        <v>664</v>
      </c>
    </row>
    <row r="89" spans="1:6" ht="15" x14ac:dyDescent="0.25">
      <c r="A89" s="190" t="s">
        <v>217</v>
      </c>
      <c r="B89" s="176"/>
      <c r="C89" s="177">
        <v>2000</v>
      </c>
      <c r="D89" s="177">
        <v>0</v>
      </c>
      <c r="E89" s="177">
        <v>0</v>
      </c>
      <c r="F89" s="191">
        <v>2000</v>
      </c>
    </row>
    <row r="90" spans="1:6" ht="15" x14ac:dyDescent="0.25">
      <c r="A90" s="192" t="s">
        <v>141</v>
      </c>
      <c r="B90" s="178"/>
      <c r="C90" s="179">
        <v>2000</v>
      </c>
      <c r="D90" s="179">
        <v>0</v>
      </c>
      <c r="E90" s="179">
        <v>0</v>
      </c>
      <c r="F90" s="193">
        <v>2000</v>
      </c>
    </row>
    <row r="91" spans="1:6" ht="15" x14ac:dyDescent="0.25">
      <c r="A91" s="118" t="s">
        <v>23</v>
      </c>
      <c r="B91" s="119" t="s">
        <v>7</v>
      </c>
      <c r="C91" s="120">
        <v>2000</v>
      </c>
      <c r="D91" s="120">
        <v>0</v>
      </c>
      <c r="E91" s="120">
        <v>0</v>
      </c>
      <c r="F91" s="121">
        <v>2000</v>
      </c>
    </row>
    <row r="92" spans="1:6" ht="14.25" x14ac:dyDescent="0.2">
      <c r="A92" s="122" t="s">
        <v>32</v>
      </c>
      <c r="B92" s="92" t="s">
        <v>33</v>
      </c>
      <c r="C92" s="93">
        <v>2000</v>
      </c>
      <c r="D92" s="93">
        <v>0</v>
      </c>
      <c r="E92" s="93">
        <v>0</v>
      </c>
      <c r="F92" s="94">
        <v>2000</v>
      </c>
    </row>
    <row r="93" spans="1:6" ht="15" x14ac:dyDescent="0.25">
      <c r="A93" s="190" t="s">
        <v>218</v>
      </c>
      <c r="B93" s="176"/>
      <c r="C93" s="177">
        <v>6000</v>
      </c>
      <c r="D93" s="177">
        <v>8000</v>
      </c>
      <c r="E93" s="177">
        <v>133.33000000000001</v>
      </c>
      <c r="F93" s="191">
        <v>14000</v>
      </c>
    </row>
    <row r="94" spans="1:6" ht="15" x14ac:dyDescent="0.25">
      <c r="A94" s="192" t="s">
        <v>141</v>
      </c>
      <c r="B94" s="178"/>
      <c r="C94" s="179">
        <v>6000</v>
      </c>
      <c r="D94" s="179">
        <v>8000</v>
      </c>
      <c r="E94" s="179">
        <v>133.33000000000001</v>
      </c>
      <c r="F94" s="193">
        <v>14000</v>
      </c>
    </row>
    <row r="95" spans="1:6" ht="15" x14ac:dyDescent="0.25">
      <c r="A95" s="118" t="s">
        <v>23</v>
      </c>
      <c r="B95" s="119" t="s">
        <v>7</v>
      </c>
      <c r="C95" s="120">
        <v>6000</v>
      </c>
      <c r="D95" s="120">
        <v>8000</v>
      </c>
      <c r="E95" s="120">
        <v>133.33000000000001</v>
      </c>
      <c r="F95" s="121">
        <v>14000</v>
      </c>
    </row>
    <row r="96" spans="1:6" ht="14.25" x14ac:dyDescent="0.2">
      <c r="A96" s="122" t="s">
        <v>32</v>
      </c>
      <c r="B96" s="92" t="s">
        <v>33</v>
      </c>
      <c r="C96" s="93">
        <v>6000</v>
      </c>
      <c r="D96" s="93">
        <v>8000</v>
      </c>
      <c r="E96" s="93">
        <v>133.33000000000001</v>
      </c>
      <c r="F96" s="94">
        <v>14000</v>
      </c>
    </row>
    <row r="97" spans="1:6" ht="15" x14ac:dyDescent="0.25">
      <c r="A97" s="190" t="s">
        <v>219</v>
      </c>
      <c r="B97" s="176"/>
      <c r="C97" s="177">
        <v>10000</v>
      </c>
      <c r="D97" s="177">
        <v>0</v>
      </c>
      <c r="E97" s="177">
        <v>0</v>
      </c>
      <c r="F97" s="191">
        <v>10000</v>
      </c>
    </row>
    <row r="98" spans="1:6" ht="15" x14ac:dyDescent="0.25">
      <c r="A98" s="192" t="s">
        <v>141</v>
      </c>
      <c r="B98" s="178"/>
      <c r="C98" s="179">
        <v>10000</v>
      </c>
      <c r="D98" s="179">
        <v>0</v>
      </c>
      <c r="E98" s="179">
        <v>0</v>
      </c>
      <c r="F98" s="193">
        <v>10000</v>
      </c>
    </row>
    <row r="99" spans="1:6" ht="15" x14ac:dyDescent="0.25">
      <c r="A99" s="118" t="s">
        <v>23</v>
      </c>
      <c r="B99" s="119" t="s">
        <v>7</v>
      </c>
      <c r="C99" s="120">
        <v>10000</v>
      </c>
      <c r="D99" s="120">
        <v>0</v>
      </c>
      <c r="E99" s="120">
        <v>0</v>
      </c>
      <c r="F99" s="121">
        <v>10000</v>
      </c>
    </row>
    <row r="100" spans="1:6" ht="14.25" x14ac:dyDescent="0.2">
      <c r="A100" s="122" t="s">
        <v>26</v>
      </c>
      <c r="B100" s="92" t="s">
        <v>27</v>
      </c>
      <c r="C100" s="93">
        <v>10000</v>
      </c>
      <c r="D100" s="93">
        <v>0</v>
      </c>
      <c r="E100" s="93">
        <v>0</v>
      </c>
      <c r="F100" s="94">
        <v>10000</v>
      </c>
    </row>
    <row r="101" spans="1:6" ht="15" x14ac:dyDescent="0.25">
      <c r="A101" s="188" t="s">
        <v>220</v>
      </c>
      <c r="B101" s="174"/>
      <c r="C101" s="175">
        <v>90000</v>
      </c>
      <c r="D101" s="175">
        <v>0</v>
      </c>
      <c r="E101" s="175">
        <v>0</v>
      </c>
      <c r="F101" s="189">
        <v>90000</v>
      </c>
    </row>
    <row r="102" spans="1:6" ht="15" x14ac:dyDescent="0.25">
      <c r="A102" s="190" t="s">
        <v>221</v>
      </c>
      <c r="B102" s="176"/>
      <c r="C102" s="177">
        <v>90000</v>
      </c>
      <c r="D102" s="177">
        <v>0</v>
      </c>
      <c r="E102" s="177">
        <v>0</v>
      </c>
      <c r="F102" s="191">
        <v>90000</v>
      </c>
    </row>
    <row r="103" spans="1:6" ht="15" x14ac:dyDescent="0.25">
      <c r="A103" s="192" t="s">
        <v>151</v>
      </c>
      <c r="B103" s="178"/>
      <c r="C103" s="179">
        <v>90000</v>
      </c>
      <c r="D103" s="179">
        <v>0</v>
      </c>
      <c r="E103" s="179">
        <v>0</v>
      </c>
      <c r="F103" s="193">
        <v>90000</v>
      </c>
    </row>
    <row r="104" spans="1:6" ht="15" x14ac:dyDescent="0.25">
      <c r="A104" s="118" t="s">
        <v>23</v>
      </c>
      <c r="B104" s="119" t="s">
        <v>7</v>
      </c>
      <c r="C104" s="120">
        <v>90000</v>
      </c>
      <c r="D104" s="120">
        <v>0</v>
      </c>
      <c r="E104" s="120">
        <v>0</v>
      </c>
      <c r="F104" s="121">
        <v>90000</v>
      </c>
    </row>
    <row r="105" spans="1:6" ht="14.25" x14ac:dyDescent="0.2">
      <c r="A105" s="122" t="s">
        <v>32</v>
      </c>
      <c r="B105" s="92" t="s">
        <v>33</v>
      </c>
      <c r="C105" s="93">
        <v>90000</v>
      </c>
      <c r="D105" s="93">
        <v>0</v>
      </c>
      <c r="E105" s="93">
        <v>0</v>
      </c>
      <c r="F105" s="94">
        <v>90000</v>
      </c>
    </row>
    <row r="106" spans="1:6" ht="15" x14ac:dyDescent="0.25">
      <c r="A106" s="188" t="s">
        <v>222</v>
      </c>
      <c r="B106" s="174"/>
      <c r="C106" s="175">
        <v>55346</v>
      </c>
      <c r="D106" s="175">
        <v>53000</v>
      </c>
      <c r="E106" s="175">
        <v>95.76</v>
      </c>
      <c r="F106" s="189">
        <v>108346</v>
      </c>
    </row>
    <row r="107" spans="1:6" ht="15" x14ac:dyDescent="0.25">
      <c r="A107" s="190" t="s">
        <v>223</v>
      </c>
      <c r="B107" s="176"/>
      <c r="C107" s="177">
        <v>1350</v>
      </c>
      <c r="D107" s="177">
        <v>0</v>
      </c>
      <c r="E107" s="177">
        <v>0</v>
      </c>
      <c r="F107" s="191">
        <v>1350</v>
      </c>
    </row>
    <row r="108" spans="1:6" ht="15" x14ac:dyDescent="0.25">
      <c r="A108" s="192" t="s">
        <v>141</v>
      </c>
      <c r="B108" s="178"/>
      <c r="C108" s="179">
        <v>1350</v>
      </c>
      <c r="D108" s="179">
        <v>0</v>
      </c>
      <c r="E108" s="179">
        <v>0</v>
      </c>
      <c r="F108" s="193">
        <v>1350</v>
      </c>
    </row>
    <row r="109" spans="1:6" ht="15" x14ac:dyDescent="0.25">
      <c r="A109" s="118" t="s">
        <v>23</v>
      </c>
      <c r="B109" s="119" t="s">
        <v>7</v>
      </c>
      <c r="C109" s="120">
        <v>1350</v>
      </c>
      <c r="D109" s="120">
        <v>0</v>
      </c>
      <c r="E109" s="120">
        <v>0</v>
      </c>
      <c r="F109" s="121">
        <v>1350</v>
      </c>
    </row>
    <row r="110" spans="1:6" ht="14.25" x14ac:dyDescent="0.2">
      <c r="A110" s="122" t="s">
        <v>26</v>
      </c>
      <c r="B110" s="92" t="s">
        <v>27</v>
      </c>
      <c r="C110" s="93">
        <v>1350</v>
      </c>
      <c r="D110" s="93">
        <v>0</v>
      </c>
      <c r="E110" s="93">
        <v>0</v>
      </c>
      <c r="F110" s="94">
        <v>1350</v>
      </c>
    </row>
    <row r="111" spans="1:6" ht="15" x14ac:dyDescent="0.25">
      <c r="A111" s="190" t="s">
        <v>224</v>
      </c>
      <c r="B111" s="176"/>
      <c r="C111" s="177">
        <v>53996</v>
      </c>
      <c r="D111" s="177">
        <v>0</v>
      </c>
      <c r="E111" s="177">
        <v>0</v>
      </c>
      <c r="F111" s="191">
        <v>53996</v>
      </c>
    </row>
    <row r="112" spans="1:6" ht="15" x14ac:dyDescent="0.25">
      <c r="A112" s="192" t="s">
        <v>141</v>
      </c>
      <c r="B112" s="178"/>
      <c r="C112" s="179">
        <v>21598.400000000001</v>
      </c>
      <c r="D112" s="179">
        <v>0</v>
      </c>
      <c r="E112" s="179">
        <v>0</v>
      </c>
      <c r="F112" s="193">
        <v>21598.400000000001</v>
      </c>
    </row>
    <row r="113" spans="1:6" ht="15" x14ac:dyDescent="0.25">
      <c r="A113" s="118" t="s">
        <v>23</v>
      </c>
      <c r="B113" s="119" t="s">
        <v>7</v>
      </c>
      <c r="C113" s="120">
        <v>21598.400000000001</v>
      </c>
      <c r="D113" s="120">
        <v>0</v>
      </c>
      <c r="E113" s="120">
        <v>0</v>
      </c>
      <c r="F113" s="121">
        <v>21598.400000000001</v>
      </c>
    </row>
    <row r="114" spans="1:6" ht="14.25" x14ac:dyDescent="0.2">
      <c r="A114" s="122" t="s">
        <v>26</v>
      </c>
      <c r="B114" s="92" t="s">
        <v>27</v>
      </c>
      <c r="C114" s="93">
        <v>21598.400000000001</v>
      </c>
      <c r="D114" s="93">
        <v>0</v>
      </c>
      <c r="E114" s="93">
        <v>0</v>
      </c>
      <c r="F114" s="94">
        <v>21598.400000000001</v>
      </c>
    </row>
    <row r="115" spans="1:6" ht="15" x14ac:dyDescent="0.25">
      <c r="A115" s="192" t="s">
        <v>152</v>
      </c>
      <c r="B115" s="178"/>
      <c r="C115" s="179">
        <v>32397.599999999999</v>
      </c>
      <c r="D115" s="179">
        <v>0</v>
      </c>
      <c r="E115" s="179">
        <v>0</v>
      </c>
      <c r="F115" s="193">
        <v>32397.599999999999</v>
      </c>
    </row>
    <row r="116" spans="1:6" ht="15" x14ac:dyDescent="0.25">
      <c r="A116" s="118" t="s">
        <v>23</v>
      </c>
      <c r="B116" s="119" t="s">
        <v>7</v>
      </c>
      <c r="C116" s="120">
        <v>32397.599999999999</v>
      </c>
      <c r="D116" s="120">
        <v>0</v>
      </c>
      <c r="E116" s="120">
        <v>0</v>
      </c>
      <c r="F116" s="121">
        <v>32397.599999999999</v>
      </c>
    </row>
    <row r="117" spans="1:6" ht="14.25" x14ac:dyDescent="0.2">
      <c r="A117" s="122" t="s">
        <v>26</v>
      </c>
      <c r="B117" s="92" t="s">
        <v>27</v>
      </c>
      <c r="C117" s="93">
        <v>32397.599999999999</v>
      </c>
      <c r="D117" s="93">
        <v>0</v>
      </c>
      <c r="E117" s="93">
        <v>0</v>
      </c>
      <c r="F117" s="94">
        <v>32397.599999999999</v>
      </c>
    </row>
    <row r="118" spans="1:6" ht="15" x14ac:dyDescent="0.25">
      <c r="A118" s="190" t="s">
        <v>225</v>
      </c>
      <c r="B118" s="176"/>
      <c r="C118" s="177">
        <v>0</v>
      </c>
      <c r="D118" s="177">
        <v>53000</v>
      </c>
      <c r="E118" s="177">
        <v>100</v>
      </c>
      <c r="F118" s="191">
        <v>53000</v>
      </c>
    </row>
    <row r="119" spans="1:6" ht="15" x14ac:dyDescent="0.25">
      <c r="A119" s="192" t="s">
        <v>141</v>
      </c>
      <c r="B119" s="178"/>
      <c r="C119" s="179">
        <v>0</v>
      </c>
      <c r="D119" s="179">
        <v>40000</v>
      </c>
      <c r="E119" s="179">
        <v>100</v>
      </c>
      <c r="F119" s="193">
        <v>40000</v>
      </c>
    </row>
    <row r="120" spans="1:6" ht="15" x14ac:dyDescent="0.25">
      <c r="A120" s="118" t="s">
        <v>34</v>
      </c>
      <c r="B120" s="119" t="s">
        <v>8</v>
      </c>
      <c r="C120" s="120">
        <v>0</v>
      </c>
      <c r="D120" s="120">
        <v>40000</v>
      </c>
      <c r="E120" s="120">
        <v>100</v>
      </c>
      <c r="F120" s="121">
        <v>40000</v>
      </c>
    </row>
    <row r="121" spans="1:6" ht="14.25" x14ac:dyDescent="0.2">
      <c r="A121" s="122" t="s">
        <v>35</v>
      </c>
      <c r="B121" s="92" t="s">
        <v>36</v>
      </c>
      <c r="C121" s="93">
        <v>0</v>
      </c>
      <c r="D121" s="93">
        <v>40000</v>
      </c>
      <c r="E121" s="93">
        <v>100</v>
      </c>
      <c r="F121" s="94">
        <v>40000</v>
      </c>
    </row>
    <row r="122" spans="1:6" ht="15" x14ac:dyDescent="0.25">
      <c r="A122" s="192" t="s">
        <v>152</v>
      </c>
      <c r="B122" s="178"/>
      <c r="C122" s="179">
        <v>0</v>
      </c>
      <c r="D122" s="179">
        <v>13000</v>
      </c>
      <c r="E122" s="179">
        <v>100</v>
      </c>
      <c r="F122" s="193">
        <v>13000</v>
      </c>
    </row>
    <row r="123" spans="1:6" ht="15" x14ac:dyDescent="0.25">
      <c r="A123" s="118" t="s">
        <v>34</v>
      </c>
      <c r="B123" s="119" t="s">
        <v>8</v>
      </c>
      <c r="C123" s="120">
        <v>0</v>
      </c>
      <c r="D123" s="120">
        <v>13000</v>
      </c>
      <c r="E123" s="120">
        <v>100</v>
      </c>
      <c r="F123" s="121">
        <v>13000</v>
      </c>
    </row>
    <row r="124" spans="1:6" ht="14.25" x14ac:dyDescent="0.2">
      <c r="A124" s="122" t="s">
        <v>35</v>
      </c>
      <c r="B124" s="92" t="s">
        <v>36</v>
      </c>
      <c r="C124" s="93">
        <v>0</v>
      </c>
      <c r="D124" s="93">
        <v>13000</v>
      </c>
      <c r="E124" s="93">
        <v>100</v>
      </c>
      <c r="F124" s="94">
        <v>13000</v>
      </c>
    </row>
    <row r="125" spans="1:6" ht="15" x14ac:dyDescent="0.25">
      <c r="A125" s="188" t="s">
        <v>226</v>
      </c>
      <c r="B125" s="174"/>
      <c r="C125" s="175">
        <v>23154</v>
      </c>
      <c r="D125" s="175">
        <v>20346</v>
      </c>
      <c r="E125" s="175">
        <v>87.87</v>
      </c>
      <c r="F125" s="189">
        <v>43500</v>
      </c>
    </row>
    <row r="126" spans="1:6" ht="15" x14ac:dyDescent="0.25">
      <c r="A126" s="190" t="s">
        <v>227</v>
      </c>
      <c r="B126" s="176"/>
      <c r="C126" s="177">
        <v>4654</v>
      </c>
      <c r="D126" s="177">
        <v>20346</v>
      </c>
      <c r="E126" s="177">
        <v>437.17</v>
      </c>
      <c r="F126" s="191">
        <v>25000</v>
      </c>
    </row>
    <row r="127" spans="1:6" ht="15" x14ac:dyDescent="0.25">
      <c r="A127" s="192" t="s">
        <v>141</v>
      </c>
      <c r="B127" s="178"/>
      <c r="C127" s="179">
        <v>4654</v>
      </c>
      <c r="D127" s="179">
        <v>20346</v>
      </c>
      <c r="E127" s="179">
        <v>437.17</v>
      </c>
      <c r="F127" s="193">
        <v>25000</v>
      </c>
    </row>
    <row r="128" spans="1:6" ht="15" x14ac:dyDescent="0.25">
      <c r="A128" s="118" t="s">
        <v>23</v>
      </c>
      <c r="B128" s="119" t="s">
        <v>7</v>
      </c>
      <c r="C128" s="120">
        <v>4654</v>
      </c>
      <c r="D128" s="120">
        <v>20346</v>
      </c>
      <c r="E128" s="120">
        <v>437.17</v>
      </c>
      <c r="F128" s="121">
        <v>25000</v>
      </c>
    </row>
    <row r="129" spans="1:6" ht="14.25" x14ac:dyDescent="0.2">
      <c r="A129" s="122" t="s">
        <v>108</v>
      </c>
      <c r="B129" s="92" t="s">
        <v>109</v>
      </c>
      <c r="C129" s="93">
        <v>4654</v>
      </c>
      <c r="D129" s="93">
        <v>20346</v>
      </c>
      <c r="E129" s="93">
        <v>437.17</v>
      </c>
      <c r="F129" s="94">
        <v>25000</v>
      </c>
    </row>
    <row r="130" spans="1:6" ht="15" x14ac:dyDescent="0.25">
      <c r="A130" s="190" t="s">
        <v>228</v>
      </c>
      <c r="B130" s="176"/>
      <c r="C130" s="177">
        <v>6500</v>
      </c>
      <c r="D130" s="177">
        <v>0</v>
      </c>
      <c r="E130" s="177">
        <v>0</v>
      </c>
      <c r="F130" s="191">
        <v>6500</v>
      </c>
    </row>
    <row r="131" spans="1:6" ht="15" x14ac:dyDescent="0.25">
      <c r="A131" s="192" t="s">
        <v>141</v>
      </c>
      <c r="B131" s="178"/>
      <c r="C131" s="179">
        <v>6500</v>
      </c>
      <c r="D131" s="179">
        <v>0</v>
      </c>
      <c r="E131" s="179">
        <v>0</v>
      </c>
      <c r="F131" s="193">
        <v>6500</v>
      </c>
    </row>
    <row r="132" spans="1:6" ht="15" x14ac:dyDescent="0.25">
      <c r="A132" s="118" t="s">
        <v>23</v>
      </c>
      <c r="B132" s="119" t="s">
        <v>7</v>
      </c>
      <c r="C132" s="120">
        <v>6500</v>
      </c>
      <c r="D132" s="120">
        <v>0</v>
      </c>
      <c r="E132" s="120">
        <v>0</v>
      </c>
      <c r="F132" s="121">
        <v>6500</v>
      </c>
    </row>
    <row r="133" spans="1:6" ht="14.25" x14ac:dyDescent="0.2">
      <c r="A133" s="122" t="s">
        <v>30</v>
      </c>
      <c r="B133" s="92" t="s">
        <v>31</v>
      </c>
      <c r="C133" s="93">
        <v>6500</v>
      </c>
      <c r="D133" s="93">
        <v>0</v>
      </c>
      <c r="E133" s="93">
        <v>0</v>
      </c>
      <c r="F133" s="94">
        <v>6500</v>
      </c>
    </row>
    <row r="134" spans="1:6" ht="15" x14ac:dyDescent="0.25">
      <c r="A134" s="190" t="s">
        <v>229</v>
      </c>
      <c r="B134" s="176"/>
      <c r="C134" s="177">
        <v>12000</v>
      </c>
      <c r="D134" s="177">
        <v>0</v>
      </c>
      <c r="E134" s="177">
        <v>0</v>
      </c>
      <c r="F134" s="191">
        <v>12000</v>
      </c>
    </row>
    <row r="135" spans="1:6" ht="15" x14ac:dyDescent="0.25">
      <c r="A135" s="192" t="s">
        <v>141</v>
      </c>
      <c r="B135" s="178"/>
      <c r="C135" s="179">
        <v>12000</v>
      </c>
      <c r="D135" s="179">
        <v>0</v>
      </c>
      <c r="E135" s="179">
        <v>0</v>
      </c>
      <c r="F135" s="193">
        <v>12000</v>
      </c>
    </row>
    <row r="136" spans="1:6" ht="15" x14ac:dyDescent="0.25">
      <c r="A136" s="118" t="s">
        <v>23</v>
      </c>
      <c r="B136" s="119" t="s">
        <v>7</v>
      </c>
      <c r="C136" s="120">
        <v>12000</v>
      </c>
      <c r="D136" s="120">
        <v>0</v>
      </c>
      <c r="E136" s="120">
        <v>0</v>
      </c>
      <c r="F136" s="121">
        <v>12000</v>
      </c>
    </row>
    <row r="137" spans="1:6" ht="14.25" x14ac:dyDescent="0.2">
      <c r="A137" s="122" t="s">
        <v>30</v>
      </c>
      <c r="B137" s="92" t="s">
        <v>31</v>
      </c>
      <c r="C137" s="93">
        <v>12000</v>
      </c>
      <c r="D137" s="93">
        <v>0</v>
      </c>
      <c r="E137" s="93">
        <v>0</v>
      </c>
      <c r="F137" s="94">
        <v>12000</v>
      </c>
    </row>
    <row r="138" spans="1:6" ht="15" x14ac:dyDescent="0.25">
      <c r="A138" s="188" t="s">
        <v>230</v>
      </c>
      <c r="B138" s="174"/>
      <c r="C138" s="175">
        <v>18000</v>
      </c>
      <c r="D138" s="175">
        <v>0</v>
      </c>
      <c r="E138" s="175">
        <v>0</v>
      </c>
      <c r="F138" s="189">
        <v>18000</v>
      </c>
    </row>
    <row r="139" spans="1:6" ht="15" x14ac:dyDescent="0.25">
      <c r="A139" s="190" t="s">
        <v>231</v>
      </c>
      <c r="B139" s="176"/>
      <c r="C139" s="177">
        <v>18000</v>
      </c>
      <c r="D139" s="177">
        <v>0</v>
      </c>
      <c r="E139" s="177">
        <v>0</v>
      </c>
      <c r="F139" s="191">
        <v>18000</v>
      </c>
    </row>
    <row r="140" spans="1:6" ht="15" x14ac:dyDescent="0.25">
      <c r="A140" s="192" t="s">
        <v>141</v>
      </c>
      <c r="B140" s="178"/>
      <c r="C140" s="179">
        <v>18000</v>
      </c>
      <c r="D140" s="179">
        <v>0</v>
      </c>
      <c r="E140" s="179">
        <v>0</v>
      </c>
      <c r="F140" s="193">
        <v>18000</v>
      </c>
    </row>
    <row r="141" spans="1:6" ht="15" x14ac:dyDescent="0.25">
      <c r="A141" s="118" t="s">
        <v>23</v>
      </c>
      <c r="B141" s="119" t="s">
        <v>7</v>
      </c>
      <c r="C141" s="120">
        <v>18000</v>
      </c>
      <c r="D141" s="120">
        <v>0</v>
      </c>
      <c r="E141" s="120">
        <v>0</v>
      </c>
      <c r="F141" s="121">
        <v>18000</v>
      </c>
    </row>
    <row r="142" spans="1:6" ht="14.25" x14ac:dyDescent="0.2">
      <c r="A142" s="122" t="s">
        <v>30</v>
      </c>
      <c r="B142" s="92" t="s">
        <v>31</v>
      </c>
      <c r="C142" s="93">
        <v>18000</v>
      </c>
      <c r="D142" s="93">
        <v>0</v>
      </c>
      <c r="E142" s="93">
        <v>0</v>
      </c>
      <c r="F142" s="94">
        <v>18000</v>
      </c>
    </row>
    <row r="143" spans="1:6" ht="15" x14ac:dyDescent="0.25">
      <c r="A143" s="188" t="s">
        <v>232</v>
      </c>
      <c r="B143" s="174"/>
      <c r="C143" s="175">
        <v>1482421</v>
      </c>
      <c r="D143" s="175">
        <v>-202956.31</v>
      </c>
      <c r="E143" s="175">
        <v>-13.69</v>
      </c>
      <c r="F143" s="189">
        <v>1279464.69</v>
      </c>
    </row>
    <row r="144" spans="1:6" ht="15" x14ac:dyDescent="0.25">
      <c r="A144" s="190" t="s">
        <v>233</v>
      </c>
      <c r="B144" s="176"/>
      <c r="C144" s="177">
        <v>17000</v>
      </c>
      <c r="D144" s="177">
        <v>10000</v>
      </c>
      <c r="E144" s="177">
        <v>58.82</v>
      </c>
      <c r="F144" s="191">
        <v>27000</v>
      </c>
    </row>
    <row r="145" spans="1:6" ht="15" x14ac:dyDescent="0.25">
      <c r="A145" s="192" t="s">
        <v>141</v>
      </c>
      <c r="B145" s="178"/>
      <c r="C145" s="179">
        <v>17000</v>
      </c>
      <c r="D145" s="179">
        <v>10000</v>
      </c>
      <c r="E145" s="179">
        <v>58.82</v>
      </c>
      <c r="F145" s="193">
        <v>27000</v>
      </c>
    </row>
    <row r="146" spans="1:6" ht="15" x14ac:dyDescent="0.25">
      <c r="A146" s="118" t="s">
        <v>23</v>
      </c>
      <c r="B146" s="119" t="s">
        <v>7</v>
      </c>
      <c r="C146" s="120">
        <v>17000</v>
      </c>
      <c r="D146" s="120">
        <v>10000</v>
      </c>
      <c r="E146" s="120">
        <v>58.82</v>
      </c>
      <c r="F146" s="121">
        <v>27000</v>
      </c>
    </row>
    <row r="147" spans="1:6" ht="14.25" x14ac:dyDescent="0.2">
      <c r="A147" s="122" t="s">
        <v>32</v>
      </c>
      <c r="B147" s="92" t="s">
        <v>33</v>
      </c>
      <c r="C147" s="93">
        <v>17000</v>
      </c>
      <c r="D147" s="93">
        <v>10000</v>
      </c>
      <c r="E147" s="93">
        <v>58.82</v>
      </c>
      <c r="F147" s="94">
        <v>27000</v>
      </c>
    </row>
    <row r="148" spans="1:6" ht="15" x14ac:dyDescent="0.25">
      <c r="A148" s="190" t="s">
        <v>234</v>
      </c>
      <c r="B148" s="176"/>
      <c r="C148" s="177">
        <v>1000000</v>
      </c>
      <c r="D148" s="177">
        <v>50000</v>
      </c>
      <c r="E148" s="177">
        <v>5</v>
      </c>
      <c r="F148" s="191">
        <v>1050000</v>
      </c>
    </row>
    <row r="149" spans="1:6" ht="15" x14ac:dyDescent="0.25">
      <c r="A149" s="192" t="s">
        <v>151</v>
      </c>
      <c r="B149" s="178"/>
      <c r="C149" s="179">
        <v>0</v>
      </c>
      <c r="D149" s="179">
        <v>50000</v>
      </c>
      <c r="E149" s="179">
        <v>100</v>
      </c>
      <c r="F149" s="193">
        <v>50000</v>
      </c>
    </row>
    <row r="150" spans="1:6" ht="15" x14ac:dyDescent="0.25">
      <c r="A150" s="118" t="s">
        <v>34</v>
      </c>
      <c r="B150" s="119" t="s">
        <v>8</v>
      </c>
      <c r="C150" s="120">
        <v>0</v>
      </c>
      <c r="D150" s="120">
        <v>50000</v>
      </c>
      <c r="E150" s="120">
        <v>100</v>
      </c>
      <c r="F150" s="121">
        <v>50000</v>
      </c>
    </row>
    <row r="151" spans="1:6" ht="14.25" x14ac:dyDescent="0.2">
      <c r="A151" s="122" t="s">
        <v>35</v>
      </c>
      <c r="B151" s="92" t="s">
        <v>36</v>
      </c>
      <c r="C151" s="93">
        <v>0</v>
      </c>
      <c r="D151" s="93">
        <v>50000</v>
      </c>
      <c r="E151" s="93">
        <v>100</v>
      </c>
      <c r="F151" s="94">
        <v>50000</v>
      </c>
    </row>
    <row r="152" spans="1:6" ht="15" x14ac:dyDescent="0.25">
      <c r="A152" s="192" t="s">
        <v>140</v>
      </c>
      <c r="B152" s="178"/>
      <c r="C152" s="179">
        <v>1000000</v>
      </c>
      <c r="D152" s="179">
        <v>0</v>
      </c>
      <c r="E152" s="179">
        <v>0</v>
      </c>
      <c r="F152" s="193">
        <v>1000000</v>
      </c>
    </row>
    <row r="153" spans="1:6" ht="15" x14ac:dyDescent="0.25">
      <c r="A153" s="118" t="s">
        <v>23</v>
      </c>
      <c r="B153" s="119" t="s">
        <v>7</v>
      </c>
      <c r="C153" s="120">
        <v>0</v>
      </c>
      <c r="D153" s="120">
        <v>1000000</v>
      </c>
      <c r="E153" s="120">
        <v>100</v>
      </c>
      <c r="F153" s="121">
        <v>1000000</v>
      </c>
    </row>
    <row r="154" spans="1:6" ht="14.25" x14ac:dyDescent="0.2">
      <c r="A154" s="122" t="s">
        <v>108</v>
      </c>
      <c r="B154" s="92" t="s">
        <v>109</v>
      </c>
      <c r="C154" s="93">
        <v>0</v>
      </c>
      <c r="D154" s="93">
        <v>1000000</v>
      </c>
      <c r="E154" s="93">
        <v>100</v>
      </c>
      <c r="F154" s="94">
        <v>1000000</v>
      </c>
    </row>
    <row r="155" spans="1:6" ht="15" x14ac:dyDescent="0.25">
      <c r="A155" s="118" t="s">
        <v>34</v>
      </c>
      <c r="B155" s="119" t="s">
        <v>8</v>
      </c>
      <c r="C155" s="120">
        <v>1000000</v>
      </c>
      <c r="D155" s="120">
        <v>-1000000</v>
      </c>
      <c r="E155" s="120">
        <v>-100</v>
      </c>
      <c r="F155" s="121">
        <v>0</v>
      </c>
    </row>
    <row r="156" spans="1:6" ht="14.25" x14ac:dyDescent="0.2">
      <c r="A156" s="122" t="s">
        <v>35</v>
      </c>
      <c r="B156" s="92" t="s">
        <v>36</v>
      </c>
      <c r="C156" s="93">
        <v>1000000</v>
      </c>
      <c r="D156" s="93">
        <v>-1000000</v>
      </c>
      <c r="E156" s="93">
        <v>-100</v>
      </c>
      <c r="F156" s="94">
        <v>0</v>
      </c>
    </row>
    <row r="157" spans="1:6" ht="15" x14ac:dyDescent="0.25">
      <c r="A157" s="190" t="s">
        <v>235</v>
      </c>
      <c r="B157" s="176"/>
      <c r="C157" s="177">
        <v>26921</v>
      </c>
      <c r="D157" s="177">
        <v>10000.25</v>
      </c>
      <c r="E157" s="177">
        <v>37.15</v>
      </c>
      <c r="F157" s="191">
        <v>36921.25</v>
      </c>
    </row>
    <row r="158" spans="1:6" s="69" customFormat="1" ht="15" x14ac:dyDescent="0.25">
      <c r="A158" s="192" t="s">
        <v>304</v>
      </c>
      <c r="B158" s="178"/>
      <c r="C158" s="179">
        <v>0</v>
      </c>
      <c r="D158" s="179">
        <v>11921.25</v>
      </c>
      <c r="E158" s="179">
        <v>100</v>
      </c>
      <c r="F158" s="193">
        <v>11921.25</v>
      </c>
    </row>
    <row r="159" spans="1:6" ht="15" x14ac:dyDescent="0.25">
      <c r="A159" s="118" t="s">
        <v>34</v>
      </c>
      <c r="B159" s="119" t="s">
        <v>8</v>
      </c>
      <c r="C159" s="120">
        <v>0</v>
      </c>
      <c r="D159" s="120">
        <v>11921.25</v>
      </c>
      <c r="E159" s="120">
        <v>100</v>
      </c>
      <c r="F159" s="121">
        <v>11921.25</v>
      </c>
    </row>
    <row r="160" spans="1:6" ht="14.25" x14ac:dyDescent="0.2">
      <c r="A160" s="122" t="s">
        <v>35</v>
      </c>
      <c r="B160" s="92" t="s">
        <v>36</v>
      </c>
      <c r="C160" s="93">
        <v>0</v>
      </c>
      <c r="D160" s="93">
        <v>11921.25</v>
      </c>
      <c r="E160" s="93">
        <v>100</v>
      </c>
      <c r="F160" s="94">
        <v>11921.25</v>
      </c>
    </row>
    <row r="161" spans="1:6" ht="15" x14ac:dyDescent="0.25">
      <c r="A161" s="192" t="s">
        <v>150</v>
      </c>
      <c r="B161" s="178"/>
      <c r="C161" s="179">
        <v>15000</v>
      </c>
      <c r="D161" s="179">
        <v>10000</v>
      </c>
      <c r="E161" s="179">
        <v>66.67</v>
      </c>
      <c r="F161" s="193">
        <v>25000</v>
      </c>
    </row>
    <row r="162" spans="1:6" ht="15" x14ac:dyDescent="0.25">
      <c r="A162" s="118" t="s">
        <v>34</v>
      </c>
      <c r="B162" s="119" t="s">
        <v>8</v>
      </c>
      <c r="C162" s="120">
        <v>15000</v>
      </c>
      <c r="D162" s="120">
        <v>10000</v>
      </c>
      <c r="E162" s="120">
        <v>66.67</v>
      </c>
      <c r="F162" s="121">
        <v>25000</v>
      </c>
    </row>
    <row r="163" spans="1:6" ht="14.25" x14ac:dyDescent="0.2">
      <c r="A163" s="122" t="s">
        <v>35</v>
      </c>
      <c r="B163" s="92" t="s">
        <v>36</v>
      </c>
      <c r="C163" s="93">
        <v>15000</v>
      </c>
      <c r="D163" s="93">
        <v>10000</v>
      </c>
      <c r="E163" s="93">
        <v>66.67</v>
      </c>
      <c r="F163" s="94">
        <v>25000</v>
      </c>
    </row>
    <row r="164" spans="1:6" ht="15" x14ac:dyDescent="0.25">
      <c r="A164" s="192" t="s">
        <v>152</v>
      </c>
      <c r="B164" s="178"/>
      <c r="C164" s="179">
        <v>11921</v>
      </c>
      <c r="D164" s="179">
        <v>-11921</v>
      </c>
      <c r="E164" s="179">
        <v>-100</v>
      </c>
      <c r="F164" s="193">
        <v>0</v>
      </c>
    </row>
    <row r="165" spans="1:6" ht="15" x14ac:dyDescent="0.25">
      <c r="A165" s="118" t="s">
        <v>34</v>
      </c>
      <c r="B165" s="119" t="s">
        <v>8</v>
      </c>
      <c r="C165" s="120">
        <v>11921</v>
      </c>
      <c r="D165" s="120">
        <v>-11921</v>
      </c>
      <c r="E165" s="120">
        <v>-100</v>
      </c>
      <c r="F165" s="121">
        <v>0</v>
      </c>
    </row>
    <row r="166" spans="1:6" ht="14.25" x14ac:dyDescent="0.2">
      <c r="A166" s="122" t="s">
        <v>35</v>
      </c>
      <c r="B166" s="92" t="s">
        <v>36</v>
      </c>
      <c r="C166" s="93">
        <v>11921</v>
      </c>
      <c r="D166" s="93">
        <v>-11921</v>
      </c>
      <c r="E166" s="93">
        <v>-100</v>
      </c>
      <c r="F166" s="94">
        <v>0</v>
      </c>
    </row>
    <row r="167" spans="1:6" ht="15" x14ac:dyDescent="0.25">
      <c r="A167" s="190" t="s">
        <v>236</v>
      </c>
      <c r="B167" s="176"/>
      <c r="C167" s="177">
        <v>434500</v>
      </c>
      <c r="D167" s="177">
        <v>-272956.56</v>
      </c>
      <c r="E167" s="177">
        <v>-62.82</v>
      </c>
      <c r="F167" s="191">
        <v>161543.44</v>
      </c>
    </row>
    <row r="168" spans="1:6" ht="15" x14ac:dyDescent="0.25">
      <c r="A168" s="192" t="s">
        <v>141</v>
      </c>
      <c r="B168" s="178"/>
      <c r="C168" s="179">
        <v>89556.65</v>
      </c>
      <c r="D168" s="179">
        <v>-30000</v>
      </c>
      <c r="E168" s="179">
        <v>-33.5</v>
      </c>
      <c r="F168" s="193">
        <v>59556.65</v>
      </c>
    </row>
    <row r="169" spans="1:6" ht="15" x14ac:dyDescent="0.25">
      <c r="A169" s="118" t="s">
        <v>23</v>
      </c>
      <c r="B169" s="119" t="s">
        <v>7</v>
      </c>
      <c r="C169" s="120">
        <v>3000</v>
      </c>
      <c r="D169" s="120">
        <v>0</v>
      </c>
      <c r="E169" s="120">
        <v>0</v>
      </c>
      <c r="F169" s="121">
        <v>3000</v>
      </c>
    </row>
    <row r="170" spans="1:6" ht="14.25" x14ac:dyDescent="0.2">
      <c r="A170" s="122" t="s">
        <v>26</v>
      </c>
      <c r="B170" s="92" t="s">
        <v>27</v>
      </c>
      <c r="C170" s="93">
        <v>3000</v>
      </c>
      <c r="D170" s="93">
        <v>0</v>
      </c>
      <c r="E170" s="93">
        <v>0</v>
      </c>
      <c r="F170" s="94">
        <v>3000</v>
      </c>
    </row>
    <row r="171" spans="1:6" ht="15" x14ac:dyDescent="0.25">
      <c r="A171" s="118" t="s">
        <v>34</v>
      </c>
      <c r="B171" s="119" t="s">
        <v>8</v>
      </c>
      <c r="C171" s="120">
        <v>86556.65</v>
      </c>
      <c r="D171" s="120">
        <v>-30000</v>
      </c>
      <c r="E171" s="120">
        <v>-34.659999999999997</v>
      </c>
      <c r="F171" s="121">
        <v>56556.65</v>
      </c>
    </row>
    <row r="172" spans="1:6" ht="14.25" x14ac:dyDescent="0.2">
      <c r="A172" s="122" t="s">
        <v>35</v>
      </c>
      <c r="B172" s="92" t="s">
        <v>36</v>
      </c>
      <c r="C172" s="93">
        <v>86556.65</v>
      </c>
      <c r="D172" s="93">
        <v>-30000</v>
      </c>
      <c r="E172" s="93">
        <v>-34.659999999999997</v>
      </c>
      <c r="F172" s="94">
        <v>56556.65</v>
      </c>
    </row>
    <row r="173" spans="1:6" ht="15" x14ac:dyDescent="0.25">
      <c r="A173" s="192" t="s">
        <v>150</v>
      </c>
      <c r="B173" s="178"/>
      <c r="C173" s="179">
        <v>25316.95</v>
      </c>
      <c r="D173" s="179">
        <v>0</v>
      </c>
      <c r="E173" s="179">
        <v>0</v>
      </c>
      <c r="F173" s="193">
        <v>25316.95</v>
      </c>
    </row>
    <row r="174" spans="1:6" ht="15" x14ac:dyDescent="0.25">
      <c r="A174" s="118" t="s">
        <v>34</v>
      </c>
      <c r="B174" s="119" t="s">
        <v>8</v>
      </c>
      <c r="C174" s="120">
        <v>25316.95</v>
      </c>
      <c r="D174" s="120">
        <v>0</v>
      </c>
      <c r="E174" s="120">
        <v>0</v>
      </c>
      <c r="F174" s="121">
        <v>25316.95</v>
      </c>
    </row>
    <row r="175" spans="1:6" ht="14.25" x14ac:dyDescent="0.2">
      <c r="A175" s="122" t="s">
        <v>35</v>
      </c>
      <c r="B175" s="92" t="s">
        <v>36</v>
      </c>
      <c r="C175" s="93">
        <v>25316.95</v>
      </c>
      <c r="D175" s="93">
        <v>0</v>
      </c>
      <c r="E175" s="93">
        <v>0</v>
      </c>
      <c r="F175" s="94">
        <v>25316.95</v>
      </c>
    </row>
    <row r="176" spans="1:6" ht="15" x14ac:dyDescent="0.25">
      <c r="A176" s="192" t="s">
        <v>152</v>
      </c>
      <c r="B176" s="178"/>
      <c r="C176" s="179">
        <v>219626.4</v>
      </c>
      <c r="D176" s="179">
        <v>-192956.56</v>
      </c>
      <c r="E176" s="179">
        <v>-87.86</v>
      </c>
      <c r="F176" s="193">
        <v>26669.84</v>
      </c>
    </row>
    <row r="177" spans="1:6" ht="15" x14ac:dyDescent="0.25">
      <c r="A177" s="118" t="s">
        <v>34</v>
      </c>
      <c r="B177" s="119" t="s">
        <v>8</v>
      </c>
      <c r="C177" s="120">
        <v>219626.4</v>
      </c>
      <c r="D177" s="120">
        <v>-192956.56</v>
      </c>
      <c r="E177" s="120">
        <v>-87.86</v>
      </c>
      <c r="F177" s="121">
        <v>26669.84</v>
      </c>
    </row>
    <row r="178" spans="1:6" ht="14.25" x14ac:dyDescent="0.2">
      <c r="A178" s="122" t="s">
        <v>35</v>
      </c>
      <c r="B178" s="92" t="s">
        <v>36</v>
      </c>
      <c r="C178" s="93">
        <v>219626.4</v>
      </c>
      <c r="D178" s="93">
        <v>-192956.56</v>
      </c>
      <c r="E178" s="93">
        <v>-87.86</v>
      </c>
      <c r="F178" s="94">
        <v>26669.84</v>
      </c>
    </row>
    <row r="179" spans="1:6" ht="15" x14ac:dyDescent="0.25">
      <c r="A179" s="192" t="s">
        <v>153</v>
      </c>
      <c r="B179" s="178"/>
      <c r="C179" s="179">
        <v>100000</v>
      </c>
      <c r="D179" s="179">
        <v>-50000</v>
      </c>
      <c r="E179" s="179">
        <v>-50</v>
      </c>
      <c r="F179" s="193">
        <v>50000</v>
      </c>
    </row>
    <row r="180" spans="1:6" ht="15" x14ac:dyDescent="0.25">
      <c r="A180" s="118" t="s">
        <v>34</v>
      </c>
      <c r="B180" s="119" t="s">
        <v>8</v>
      </c>
      <c r="C180" s="120">
        <v>100000</v>
      </c>
      <c r="D180" s="120">
        <v>-50000</v>
      </c>
      <c r="E180" s="120">
        <v>-50</v>
      </c>
      <c r="F180" s="121">
        <v>50000</v>
      </c>
    </row>
    <row r="181" spans="1:6" ht="14.25" x14ac:dyDescent="0.2">
      <c r="A181" s="122" t="s">
        <v>35</v>
      </c>
      <c r="B181" s="92" t="s">
        <v>36</v>
      </c>
      <c r="C181" s="93">
        <v>100000</v>
      </c>
      <c r="D181" s="93">
        <v>-50000</v>
      </c>
      <c r="E181" s="93">
        <v>-50</v>
      </c>
      <c r="F181" s="94">
        <v>50000</v>
      </c>
    </row>
    <row r="182" spans="1:6" ht="15" x14ac:dyDescent="0.25">
      <c r="A182" s="190" t="s">
        <v>237</v>
      </c>
      <c r="B182" s="176"/>
      <c r="C182" s="177">
        <v>1000</v>
      </c>
      <c r="D182" s="177">
        <v>0</v>
      </c>
      <c r="E182" s="177">
        <v>0</v>
      </c>
      <c r="F182" s="191">
        <v>1000</v>
      </c>
    </row>
    <row r="183" spans="1:6" ht="15" x14ac:dyDescent="0.25">
      <c r="A183" s="192" t="s">
        <v>151</v>
      </c>
      <c r="B183" s="178"/>
      <c r="C183" s="179">
        <v>1000</v>
      </c>
      <c r="D183" s="179">
        <v>0</v>
      </c>
      <c r="E183" s="179">
        <v>0</v>
      </c>
      <c r="F183" s="193">
        <v>1000</v>
      </c>
    </row>
    <row r="184" spans="1:6" ht="15" x14ac:dyDescent="0.25">
      <c r="A184" s="118" t="s">
        <v>34</v>
      </c>
      <c r="B184" s="119" t="s">
        <v>8</v>
      </c>
      <c r="C184" s="120">
        <v>1000</v>
      </c>
      <c r="D184" s="120">
        <v>0</v>
      </c>
      <c r="E184" s="120">
        <v>0</v>
      </c>
      <c r="F184" s="121">
        <v>1000</v>
      </c>
    </row>
    <row r="185" spans="1:6" ht="14.25" x14ac:dyDescent="0.2">
      <c r="A185" s="122" t="s">
        <v>35</v>
      </c>
      <c r="B185" s="92" t="s">
        <v>36</v>
      </c>
      <c r="C185" s="93">
        <v>1000</v>
      </c>
      <c r="D185" s="93">
        <v>0</v>
      </c>
      <c r="E185" s="93">
        <v>0</v>
      </c>
      <c r="F185" s="94">
        <v>1000</v>
      </c>
    </row>
    <row r="186" spans="1:6" ht="15" x14ac:dyDescent="0.25">
      <c r="A186" s="190" t="s">
        <v>238</v>
      </c>
      <c r="B186" s="176"/>
      <c r="C186" s="177">
        <v>3000</v>
      </c>
      <c r="D186" s="177">
        <v>0</v>
      </c>
      <c r="E186" s="177">
        <v>0</v>
      </c>
      <c r="F186" s="191">
        <v>3000</v>
      </c>
    </row>
    <row r="187" spans="1:6" ht="15" x14ac:dyDescent="0.25">
      <c r="A187" s="192" t="s">
        <v>151</v>
      </c>
      <c r="B187" s="178"/>
      <c r="C187" s="179">
        <v>3000</v>
      </c>
      <c r="D187" s="179">
        <v>0</v>
      </c>
      <c r="E187" s="179">
        <v>0</v>
      </c>
      <c r="F187" s="193">
        <v>3000</v>
      </c>
    </row>
    <row r="188" spans="1:6" ht="15" x14ac:dyDescent="0.25">
      <c r="A188" s="118" t="s">
        <v>23</v>
      </c>
      <c r="B188" s="119" t="s">
        <v>7</v>
      </c>
      <c r="C188" s="120">
        <v>3000</v>
      </c>
      <c r="D188" s="120">
        <v>0</v>
      </c>
      <c r="E188" s="120">
        <v>0</v>
      </c>
      <c r="F188" s="121">
        <v>3000</v>
      </c>
    </row>
    <row r="189" spans="1:6" ht="14.25" x14ac:dyDescent="0.2">
      <c r="A189" s="122" t="s">
        <v>26</v>
      </c>
      <c r="B189" s="92" t="s">
        <v>27</v>
      </c>
      <c r="C189" s="93">
        <v>3000</v>
      </c>
      <c r="D189" s="93">
        <v>0</v>
      </c>
      <c r="E189" s="93">
        <v>0</v>
      </c>
      <c r="F189" s="94">
        <v>3000</v>
      </c>
    </row>
    <row r="190" spans="1:6" ht="15" x14ac:dyDescent="0.25">
      <c r="A190" s="188" t="s">
        <v>239</v>
      </c>
      <c r="B190" s="174"/>
      <c r="C190" s="175">
        <v>13050</v>
      </c>
      <c r="D190" s="175">
        <v>5000</v>
      </c>
      <c r="E190" s="175">
        <v>38.31</v>
      </c>
      <c r="F190" s="189">
        <v>18050</v>
      </c>
    </row>
    <row r="191" spans="1:6" ht="15" x14ac:dyDescent="0.25">
      <c r="A191" s="190" t="s">
        <v>240</v>
      </c>
      <c r="B191" s="176"/>
      <c r="C191" s="177">
        <v>11750</v>
      </c>
      <c r="D191" s="177">
        <v>5000</v>
      </c>
      <c r="E191" s="177">
        <v>42.55</v>
      </c>
      <c r="F191" s="191">
        <v>16750</v>
      </c>
    </row>
    <row r="192" spans="1:6" ht="15" x14ac:dyDescent="0.25">
      <c r="A192" s="192" t="s">
        <v>141</v>
      </c>
      <c r="B192" s="178"/>
      <c r="C192" s="179">
        <v>11750</v>
      </c>
      <c r="D192" s="179">
        <v>5000</v>
      </c>
      <c r="E192" s="179">
        <v>42.55</v>
      </c>
      <c r="F192" s="193">
        <v>16750</v>
      </c>
    </row>
    <row r="193" spans="1:6" ht="15" x14ac:dyDescent="0.25">
      <c r="A193" s="118" t="s">
        <v>23</v>
      </c>
      <c r="B193" s="119" t="s">
        <v>7</v>
      </c>
      <c r="C193" s="120">
        <v>11750</v>
      </c>
      <c r="D193" s="120">
        <v>5000</v>
      </c>
      <c r="E193" s="120">
        <v>42.55</v>
      </c>
      <c r="F193" s="121">
        <v>16750</v>
      </c>
    </row>
    <row r="194" spans="1:6" ht="14.25" x14ac:dyDescent="0.2">
      <c r="A194" s="122" t="s">
        <v>26</v>
      </c>
      <c r="B194" s="92" t="s">
        <v>27</v>
      </c>
      <c r="C194" s="93">
        <v>11750</v>
      </c>
      <c r="D194" s="93">
        <v>5000</v>
      </c>
      <c r="E194" s="93">
        <v>42.55</v>
      </c>
      <c r="F194" s="94">
        <v>16750</v>
      </c>
    </row>
    <row r="195" spans="1:6" ht="15" x14ac:dyDescent="0.25">
      <c r="A195" s="190" t="s">
        <v>241</v>
      </c>
      <c r="B195" s="176"/>
      <c r="C195" s="177">
        <v>1300</v>
      </c>
      <c r="D195" s="177">
        <v>0</v>
      </c>
      <c r="E195" s="177">
        <v>0</v>
      </c>
      <c r="F195" s="191">
        <v>1300</v>
      </c>
    </row>
    <row r="196" spans="1:6" ht="15" x14ac:dyDescent="0.25">
      <c r="A196" s="192" t="s">
        <v>141</v>
      </c>
      <c r="B196" s="178"/>
      <c r="C196" s="179">
        <v>1300</v>
      </c>
      <c r="D196" s="179">
        <v>0</v>
      </c>
      <c r="E196" s="179">
        <v>0</v>
      </c>
      <c r="F196" s="193">
        <v>1300</v>
      </c>
    </row>
    <row r="197" spans="1:6" ht="15" x14ac:dyDescent="0.25">
      <c r="A197" s="118" t="s">
        <v>23</v>
      </c>
      <c r="B197" s="119" t="s">
        <v>7</v>
      </c>
      <c r="C197" s="120">
        <v>1300</v>
      </c>
      <c r="D197" s="120">
        <v>0</v>
      </c>
      <c r="E197" s="120">
        <v>0</v>
      </c>
      <c r="F197" s="121">
        <v>1300</v>
      </c>
    </row>
    <row r="198" spans="1:6" ht="14.25" x14ac:dyDescent="0.2">
      <c r="A198" s="122" t="s">
        <v>32</v>
      </c>
      <c r="B198" s="92" t="s">
        <v>33</v>
      </c>
      <c r="C198" s="93">
        <v>1300</v>
      </c>
      <c r="D198" s="93">
        <v>0</v>
      </c>
      <c r="E198" s="93">
        <v>0</v>
      </c>
      <c r="F198" s="94">
        <v>1300</v>
      </c>
    </row>
    <row r="199" spans="1:6" ht="15" x14ac:dyDescent="0.25">
      <c r="A199" s="188" t="s">
        <v>242</v>
      </c>
      <c r="B199" s="174"/>
      <c r="C199" s="175">
        <v>240840</v>
      </c>
      <c r="D199" s="175">
        <v>63750</v>
      </c>
      <c r="E199" s="175">
        <v>26.47</v>
      </c>
      <c r="F199" s="189">
        <v>304590</v>
      </c>
    </row>
    <row r="200" spans="1:6" ht="15" x14ac:dyDescent="0.25">
      <c r="A200" s="190" t="s">
        <v>243</v>
      </c>
      <c r="B200" s="176"/>
      <c r="C200" s="177">
        <v>21000</v>
      </c>
      <c r="D200" s="177">
        <v>0</v>
      </c>
      <c r="E200" s="177">
        <v>0</v>
      </c>
      <c r="F200" s="191">
        <v>21000</v>
      </c>
    </row>
    <row r="201" spans="1:6" ht="15" x14ac:dyDescent="0.25">
      <c r="A201" s="192" t="s">
        <v>141</v>
      </c>
      <c r="B201" s="178"/>
      <c r="C201" s="179">
        <v>21000</v>
      </c>
      <c r="D201" s="179">
        <v>0</v>
      </c>
      <c r="E201" s="179">
        <v>0</v>
      </c>
      <c r="F201" s="193">
        <v>21000</v>
      </c>
    </row>
    <row r="202" spans="1:6" ht="15" x14ac:dyDescent="0.25">
      <c r="A202" s="118" t="s">
        <v>23</v>
      </c>
      <c r="B202" s="119" t="s">
        <v>7</v>
      </c>
      <c r="C202" s="120">
        <v>21000</v>
      </c>
      <c r="D202" s="120">
        <v>0</v>
      </c>
      <c r="E202" s="120">
        <v>0</v>
      </c>
      <c r="F202" s="121">
        <v>21000</v>
      </c>
    </row>
    <row r="203" spans="1:6" ht="14.25" x14ac:dyDescent="0.2">
      <c r="A203" s="122" t="s">
        <v>30</v>
      </c>
      <c r="B203" s="92" t="s">
        <v>31</v>
      </c>
      <c r="C203" s="93">
        <v>21000</v>
      </c>
      <c r="D203" s="93">
        <v>0</v>
      </c>
      <c r="E203" s="93">
        <v>0</v>
      </c>
      <c r="F203" s="94">
        <v>21000</v>
      </c>
    </row>
    <row r="204" spans="1:6" ht="15" x14ac:dyDescent="0.25">
      <c r="A204" s="190" t="s">
        <v>244</v>
      </c>
      <c r="B204" s="176"/>
      <c r="C204" s="177">
        <v>4000</v>
      </c>
      <c r="D204" s="177">
        <v>0</v>
      </c>
      <c r="E204" s="177">
        <v>0</v>
      </c>
      <c r="F204" s="191">
        <v>4000</v>
      </c>
    </row>
    <row r="205" spans="1:6" ht="15" x14ac:dyDescent="0.25">
      <c r="A205" s="192" t="s">
        <v>141</v>
      </c>
      <c r="B205" s="178"/>
      <c r="C205" s="179">
        <v>4000</v>
      </c>
      <c r="D205" s="179">
        <v>0</v>
      </c>
      <c r="E205" s="179">
        <v>0</v>
      </c>
      <c r="F205" s="193">
        <v>4000</v>
      </c>
    </row>
    <row r="206" spans="1:6" ht="15" x14ac:dyDescent="0.25">
      <c r="A206" s="118" t="s">
        <v>23</v>
      </c>
      <c r="B206" s="119" t="s">
        <v>7</v>
      </c>
      <c r="C206" s="120">
        <v>4000</v>
      </c>
      <c r="D206" s="120">
        <v>0</v>
      </c>
      <c r="E206" s="120">
        <v>0</v>
      </c>
      <c r="F206" s="121">
        <v>4000</v>
      </c>
    </row>
    <row r="207" spans="1:6" ht="14.25" x14ac:dyDescent="0.2">
      <c r="A207" s="122" t="s">
        <v>30</v>
      </c>
      <c r="B207" s="92" t="s">
        <v>31</v>
      </c>
      <c r="C207" s="93">
        <v>4000</v>
      </c>
      <c r="D207" s="93">
        <v>0</v>
      </c>
      <c r="E207" s="93">
        <v>0</v>
      </c>
      <c r="F207" s="94">
        <v>4000</v>
      </c>
    </row>
    <row r="208" spans="1:6" ht="15" x14ac:dyDescent="0.25">
      <c r="A208" s="190" t="s">
        <v>245</v>
      </c>
      <c r="B208" s="176"/>
      <c r="C208" s="177">
        <v>6700</v>
      </c>
      <c r="D208" s="177">
        <v>0</v>
      </c>
      <c r="E208" s="177">
        <v>0</v>
      </c>
      <c r="F208" s="191">
        <v>6700</v>
      </c>
    </row>
    <row r="209" spans="1:6" ht="15" x14ac:dyDescent="0.25">
      <c r="A209" s="192" t="s">
        <v>141</v>
      </c>
      <c r="B209" s="178"/>
      <c r="C209" s="179">
        <v>6700</v>
      </c>
      <c r="D209" s="179">
        <v>0</v>
      </c>
      <c r="E209" s="179">
        <v>0</v>
      </c>
      <c r="F209" s="193">
        <v>6700</v>
      </c>
    </row>
    <row r="210" spans="1:6" ht="15" x14ac:dyDescent="0.25">
      <c r="A210" s="118" t="s">
        <v>23</v>
      </c>
      <c r="B210" s="119" t="s">
        <v>7</v>
      </c>
      <c r="C210" s="120">
        <v>6700</v>
      </c>
      <c r="D210" s="120">
        <v>0</v>
      </c>
      <c r="E210" s="120">
        <v>0</v>
      </c>
      <c r="F210" s="121">
        <v>6700</v>
      </c>
    </row>
    <row r="211" spans="1:6" ht="14.25" x14ac:dyDescent="0.2">
      <c r="A211" s="122" t="s">
        <v>97</v>
      </c>
      <c r="B211" s="92" t="s">
        <v>79</v>
      </c>
      <c r="C211" s="93">
        <v>6700</v>
      </c>
      <c r="D211" s="93">
        <v>0</v>
      </c>
      <c r="E211" s="93">
        <v>0</v>
      </c>
      <c r="F211" s="94">
        <v>6700</v>
      </c>
    </row>
    <row r="212" spans="1:6" ht="15" x14ac:dyDescent="0.25">
      <c r="A212" s="190" t="s">
        <v>246</v>
      </c>
      <c r="B212" s="176"/>
      <c r="C212" s="177">
        <v>40000</v>
      </c>
      <c r="D212" s="177">
        <v>10000</v>
      </c>
      <c r="E212" s="177">
        <v>25</v>
      </c>
      <c r="F212" s="191">
        <v>50000</v>
      </c>
    </row>
    <row r="213" spans="1:6" ht="15" x14ac:dyDescent="0.25">
      <c r="A213" s="192" t="s">
        <v>141</v>
      </c>
      <c r="B213" s="178"/>
      <c r="C213" s="179">
        <v>40000</v>
      </c>
      <c r="D213" s="179">
        <v>10000</v>
      </c>
      <c r="E213" s="179">
        <v>25</v>
      </c>
      <c r="F213" s="193">
        <v>50000</v>
      </c>
    </row>
    <row r="214" spans="1:6" ht="15" x14ac:dyDescent="0.25">
      <c r="A214" s="118" t="s">
        <v>23</v>
      </c>
      <c r="B214" s="119" t="s">
        <v>7</v>
      </c>
      <c r="C214" s="120">
        <v>40000</v>
      </c>
      <c r="D214" s="120">
        <v>10000</v>
      </c>
      <c r="E214" s="120">
        <v>25</v>
      </c>
      <c r="F214" s="121">
        <v>50000</v>
      </c>
    </row>
    <row r="215" spans="1:6" ht="14.25" x14ac:dyDescent="0.2">
      <c r="A215" s="122" t="s">
        <v>30</v>
      </c>
      <c r="B215" s="92" t="s">
        <v>31</v>
      </c>
      <c r="C215" s="93">
        <v>40000</v>
      </c>
      <c r="D215" s="93">
        <v>10000</v>
      </c>
      <c r="E215" s="93">
        <v>25</v>
      </c>
      <c r="F215" s="94">
        <v>50000</v>
      </c>
    </row>
    <row r="216" spans="1:6" ht="15" x14ac:dyDescent="0.25">
      <c r="A216" s="190" t="s">
        <v>247</v>
      </c>
      <c r="B216" s="176"/>
      <c r="C216" s="177">
        <v>4645</v>
      </c>
      <c r="D216" s="177">
        <v>0</v>
      </c>
      <c r="E216" s="177">
        <v>0</v>
      </c>
      <c r="F216" s="191">
        <v>4645</v>
      </c>
    </row>
    <row r="217" spans="1:6" ht="15" x14ac:dyDescent="0.25">
      <c r="A217" s="192" t="s">
        <v>141</v>
      </c>
      <c r="B217" s="178"/>
      <c r="C217" s="179">
        <v>4645</v>
      </c>
      <c r="D217" s="179">
        <v>0</v>
      </c>
      <c r="E217" s="179">
        <v>0</v>
      </c>
      <c r="F217" s="193">
        <v>4645</v>
      </c>
    </row>
    <row r="218" spans="1:6" ht="15" x14ac:dyDescent="0.25">
      <c r="A218" s="118" t="s">
        <v>23</v>
      </c>
      <c r="B218" s="119" t="s">
        <v>7</v>
      </c>
      <c r="C218" s="120">
        <v>4645</v>
      </c>
      <c r="D218" s="120">
        <v>0</v>
      </c>
      <c r="E218" s="120">
        <v>0</v>
      </c>
      <c r="F218" s="121">
        <v>4645</v>
      </c>
    </row>
    <row r="219" spans="1:6" ht="14.25" x14ac:dyDescent="0.2">
      <c r="A219" s="122" t="s">
        <v>32</v>
      </c>
      <c r="B219" s="92" t="s">
        <v>33</v>
      </c>
      <c r="C219" s="93">
        <v>4645</v>
      </c>
      <c r="D219" s="93">
        <v>0</v>
      </c>
      <c r="E219" s="93">
        <v>0</v>
      </c>
      <c r="F219" s="94">
        <v>4645</v>
      </c>
    </row>
    <row r="220" spans="1:6" ht="15" x14ac:dyDescent="0.25">
      <c r="A220" s="190" t="s">
        <v>248</v>
      </c>
      <c r="B220" s="176"/>
      <c r="C220" s="177">
        <v>1500</v>
      </c>
      <c r="D220" s="177">
        <v>1500</v>
      </c>
      <c r="E220" s="177">
        <v>100</v>
      </c>
      <c r="F220" s="191">
        <v>3000</v>
      </c>
    </row>
    <row r="221" spans="1:6" ht="15" x14ac:dyDescent="0.25">
      <c r="A221" s="192" t="s">
        <v>141</v>
      </c>
      <c r="B221" s="178"/>
      <c r="C221" s="179">
        <v>1500</v>
      </c>
      <c r="D221" s="179">
        <v>1500</v>
      </c>
      <c r="E221" s="179">
        <v>100</v>
      </c>
      <c r="F221" s="193">
        <v>3000</v>
      </c>
    </row>
    <row r="222" spans="1:6" ht="15" x14ac:dyDescent="0.25">
      <c r="A222" s="118" t="s">
        <v>23</v>
      </c>
      <c r="B222" s="119" t="s">
        <v>7</v>
      </c>
      <c r="C222" s="120">
        <v>1500</v>
      </c>
      <c r="D222" s="120">
        <v>1500</v>
      </c>
      <c r="E222" s="120">
        <v>100</v>
      </c>
      <c r="F222" s="121">
        <v>3000</v>
      </c>
    </row>
    <row r="223" spans="1:6" ht="14.25" x14ac:dyDescent="0.2">
      <c r="A223" s="122" t="s">
        <v>32</v>
      </c>
      <c r="B223" s="92" t="s">
        <v>33</v>
      </c>
      <c r="C223" s="93">
        <v>1500</v>
      </c>
      <c r="D223" s="93">
        <v>1500</v>
      </c>
      <c r="E223" s="93">
        <v>100</v>
      </c>
      <c r="F223" s="94">
        <v>3000</v>
      </c>
    </row>
    <row r="224" spans="1:6" ht="15" x14ac:dyDescent="0.25">
      <c r="A224" s="190" t="s">
        <v>249</v>
      </c>
      <c r="B224" s="176"/>
      <c r="C224" s="177">
        <v>700</v>
      </c>
      <c r="D224" s="177">
        <v>0</v>
      </c>
      <c r="E224" s="177">
        <v>0</v>
      </c>
      <c r="F224" s="191">
        <v>700</v>
      </c>
    </row>
    <row r="225" spans="1:6" ht="15" x14ac:dyDescent="0.25">
      <c r="A225" s="192" t="s">
        <v>141</v>
      </c>
      <c r="B225" s="178"/>
      <c r="C225" s="179">
        <v>700</v>
      </c>
      <c r="D225" s="179">
        <v>0</v>
      </c>
      <c r="E225" s="179">
        <v>0</v>
      </c>
      <c r="F225" s="193">
        <v>700</v>
      </c>
    </row>
    <row r="226" spans="1:6" ht="15" x14ac:dyDescent="0.25">
      <c r="A226" s="118" t="s">
        <v>23</v>
      </c>
      <c r="B226" s="119" t="s">
        <v>7</v>
      </c>
      <c r="C226" s="120">
        <v>700</v>
      </c>
      <c r="D226" s="120">
        <v>0</v>
      </c>
      <c r="E226" s="120">
        <v>0</v>
      </c>
      <c r="F226" s="121">
        <v>700</v>
      </c>
    </row>
    <row r="227" spans="1:6" ht="14.25" x14ac:dyDescent="0.2">
      <c r="A227" s="122" t="s">
        <v>32</v>
      </c>
      <c r="B227" s="92" t="s">
        <v>33</v>
      </c>
      <c r="C227" s="93">
        <v>700</v>
      </c>
      <c r="D227" s="93">
        <v>0</v>
      </c>
      <c r="E227" s="93">
        <v>0</v>
      </c>
      <c r="F227" s="94">
        <v>700</v>
      </c>
    </row>
    <row r="228" spans="1:6" ht="15" x14ac:dyDescent="0.25">
      <c r="A228" s="190" t="s">
        <v>250</v>
      </c>
      <c r="B228" s="176"/>
      <c r="C228" s="177">
        <v>0</v>
      </c>
      <c r="D228" s="177">
        <v>50000</v>
      </c>
      <c r="E228" s="177">
        <v>100</v>
      </c>
      <c r="F228" s="191">
        <v>50000</v>
      </c>
    </row>
    <row r="229" spans="1:6" ht="15" x14ac:dyDescent="0.25">
      <c r="A229" s="192" t="s">
        <v>141</v>
      </c>
      <c r="B229" s="178"/>
      <c r="C229" s="179">
        <v>0</v>
      </c>
      <c r="D229" s="179">
        <v>50000</v>
      </c>
      <c r="E229" s="179">
        <v>100</v>
      </c>
      <c r="F229" s="193">
        <v>50000</v>
      </c>
    </row>
    <row r="230" spans="1:6" ht="15" x14ac:dyDescent="0.25">
      <c r="A230" s="118" t="s">
        <v>23</v>
      </c>
      <c r="B230" s="119" t="s">
        <v>7</v>
      </c>
      <c r="C230" s="120">
        <v>0</v>
      </c>
      <c r="D230" s="120">
        <v>50000</v>
      </c>
      <c r="E230" s="120">
        <v>100</v>
      </c>
      <c r="F230" s="121">
        <v>50000</v>
      </c>
    </row>
    <row r="231" spans="1:6" ht="14.25" x14ac:dyDescent="0.2">
      <c r="A231" s="122" t="s">
        <v>30</v>
      </c>
      <c r="B231" s="92" t="s">
        <v>31</v>
      </c>
      <c r="C231" s="93">
        <v>0</v>
      </c>
      <c r="D231" s="93">
        <v>50000</v>
      </c>
      <c r="E231" s="93">
        <v>100</v>
      </c>
      <c r="F231" s="94">
        <v>50000</v>
      </c>
    </row>
    <row r="232" spans="1:6" ht="15" x14ac:dyDescent="0.25">
      <c r="A232" s="190" t="s">
        <v>251</v>
      </c>
      <c r="B232" s="176"/>
      <c r="C232" s="177">
        <v>162295</v>
      </c>
      <c r="D232" s="177">
        <v>2250</v>
      </c>
      <c r="E232" s="177">
        <v>1.39</v>
      </c>
      <c r="F232" s="191">
        <v>164545</v>
      </c>
    </row>
    <row r="233" spans="1:6" ht="15" x14ac:dyDescent="0.25">
      <c r="A233" s="194" t="s">
        <v>74</v>
      </c>
      <c r="B233" s="180"/>
      <c r="C233" s="181">
        <v>162295</v>
      </c>
      <c r="D233" s="181">
        <v>2250</v>
      </c>
      <c r="E233" s="181">
        <v>1.39</v>
      </c>
      <c r="F233" s="195">
        <v>164545</v>
      </c>
    </row>
    <row r="234" spans="1:6" ht="15" x14ac:dyDescent="0.25">
      <c r="A234" s="118" t="s">
        <v>23</v>
      </c>
      <c r="B234" s="119" t="s">
        <v>7</v>
      </c>
      <c r="C234" s="120">
        <v>162295</v>
      </c>
      <c r="D234" s="120">
        <v>2250</v>
      </c>
      <c r="E234" s="120">
        <v>1.39</v>
      </c>
      <c r="F234" s="121">
        <v>164545</v>
      </c>
    </row>
    <row r="235" spans="1:6" ht="14.25" x14ac:dyDescent="0.2">
      <c r="A235" s="122" t="s">
        <v>24</v>
      </c>
      <c r="B235" s="92" t="s">
        <v>25</v>
      </c>
      <c r="C235" s="93">
        <v>122045</v>
      </c>
      <c r="D235" s="93">
        <v>0</v>
      </c>
      <c r="E235" s="93">
        <v>0</v>
      </c>
      <c r="F235" s="94">
        <v>122045</v>
      </c>
    </row>
    <row r="236" spans="1:6" ht="14.25" x14ac:dyDescent="0.2">
      <c r="A236" s="122" t="s">
        <v>26</v>
      </c>
      <c r="B236" s="92" t="s">
        <v>27</v>
      </c>
      <c r="C236" s="93">
        <v>40250</v>
      </c>
      <c r="D236" s="93">
        <v>2250</v>
      </c>
      <c r="E236" s="93">
        <v>5.59</v>
      </c>
      <c r="F236" s="94">
        <v>42500</v>
      </c>
    </row>
    <row r="237" spans="1:6" ht="15" x14ac:dyDescent="0.25">
      <c r="A237" s="188" t="s">
        <v>252</v>
      </c>
      <c r="B237" s="174"/>
      <c r="C237" s="175">
        <v>423000</v>
      </c>
      <c r="D237" s="175">
        <v>63103.56</v>
      </c>
      <c r="E237" s="175">
        <v>14.92</v>
      </c>
      <c r="F237" s="189">
        <v>486103.56</v>
      </c>
    </row>
    <row r="238" spans="1:6" ht="15" x14ac:dyDescent="0.25">
      <c r="A238" s="190" t="s">
        <v>253</v>
      </c>
      <c r="B238" s="176"/>
      <c r="C238" s="177">
        <v>63000</v>
      </c>
      <c r="D238" s="177">
        <v>10000</v>
      </c>
      <c r="E238" s="177">
        <v>15.87</v>
      </c>
      <c r="F238" s="191">
        <v>73000</v>
      </c>
    </row>
    <row r="239" spans="1:6" ht="15" x14ac:dyDescent="0.25">
      <c r="A239" s="192" t="s">
        <v>141</v>
      </c>
      <c r="B239" s="178"/>
      <c r="C239" s="179">
        <v>63000</v>
      </c>
      <c r="D239" s="179">
        <v>10000</v>
      </c>
      <c r="E239" s="179">
        <v>15.87</v>
      </c>
      <c r="F239" s="193">
        <v>73000</v>
      </c>
    </row>
    <row r="240" spans="1:6" ht="15" x14ac:dyDescent="0.25">
      <c r="A240" s="118" t="s">
        <v>23</v>
      </c>
      <c r="B240" s="119" t="s">
        <v>7</v>
      </c>
      <c r="C240" s="120">
        <v>63000</v>
      </c>
      <c r="D240" s="120">
        <v>10000</v>
      </c>
      <c r="E240" s="120">
        <v>15.87</v>
      </c>
      <c r="F240" s="121">
        <v>73000</v>
      </c>
    </row>
    <row r="241" spans="1:6" ht="14.25" x14ac:dyDescent="0.2">
      <c r="A241" s="122" t="s">
        <v>26</v>
      </c>
      <c r="B241" s="92" t="s">
        <v>27</v>
      </c>
      <c r="C241" s="93">
        <v>63000</v>
      </c>
      <c r="D241" s="93">
        <v>10000</v>
      </c>
      <c r="E241" s="93">
        <v>15.87</v>
      </c>
      <c r="F241" s="94">
        <v>73000</v>
      </c>
    </row>
    <row r="242" spans="1:6" ht="15" x14ac:dyDescent="0.25">
      <c r="A242" s="190" t="s">
        <v>254</v>
      </c>
      <c r="B242" s="176"/>
      <c r="C242" s="177">
        <v>10500</v>
      </c>
      <c r="D242" s="177">
        <v>31226</v>
      </c>
      <c r="E242" s="177">
        <v>297.39</v>
      </c>
      <c r="F242" s="191">
        <v>41726</v>
      </c>
    </row>
    <row r="243" spans="1:6" s="69" customFormat="1" ht="15" x14ac:dyDescent="0.25">
      <c r="A243" s="192" t="s">
        <v>304</v>
      </c>
      <c r="B243" s="178"/>
      <c r="C243" s="179">
        <v>0</v>
      </c>
      <c r="D243" s="179">
        <v>31226</v>
      </c>
      <c r="E243" s="179">
        <v>100</v>
      </c>
      <c r="F243" s="193">
        <v>31226</v>
      </c>
    </row>
    <row r="244" spans="1:6" ht="15" x14ac:dyDescent="0.25">
      <c r="A244" s="118" t="s">
        <v>23</v>
      </c>
      <c r="B244" s="119" t="s">
        <v>7</v>
      </c>
      <c r="C244" s="120">
        <v>0</v>
      </c>
      <c r="D244" s="120">
        <v>31226</v>
      </c>
      <c r="E244" s="120">
        <v>100</v>
      </c>
      <c r="F244" s="121">
        <v>31226</v>
      </c>
    </row>
    <row r="245" spans="1:6" ht="14.25" x14ac:dyDescent="0.2">
      <c r="A245" s="122" t="s">
        <v>26</v>
      </c>
      <c r="B245" s="92" t="s">
        <v>27</v>
      </c>
      <c r="C245" s="93">
        <v>0</v>
      </c>
      <c r="D245" s="93">
        <v>31226</v>
      </c>
      <c r="E245" s="93">
        <v>100</v>
      </c>
      <c r="F245" s="94">
        <v>31226</v>
      </c>
    </row>
    <row r="246" spans="1:6" ht="15" x14ac:dyDescent="0.25">
      <c r="A246" s="192" t="s">
        <v>141</v>
      </c>
      <c r="B246" s="178"/>
      <c r="C246" s="179">
        <v>10500</v>
      </c>
      <c r="D246" s="179">
        <v>0</v>
      </c>
      <c r="E246" s="179">
        <v>0</v>
      </c>
      <c r="F246" s="193">
        <v>10500</v>
      </c>
    </row>
    <row r="247" spans="1:6" ht="15" x14ac:dyDescent="0.25">
      <c r="A247" s="118" t="s">
        <v>23</v>
      </c>
      <c r="B247" s="119" t="s">
        <v>7</v>
      </c>
      <c r="C247" s="120">
        <v>10500</v>
      </c>
      <c r="D247" s="120">
        <v>0</v>
      </c>
      <c r="E247" s="120">
        <v>0</v>
      </c>
      <c r="F247" s="121">
        <v>10500</v>
      </c>
    </row>
    <row r="248" spans="1:6" ht="14.25" x14ac:dyDescent="0.2">
      <c r="A248" s="122" t="s">
        <v>26</v>
      </c>
      <c r="B248" s="92" t="s">
        <v>27</v>
      </c>
      <c r="C248" s="93">
        <v>10500</v>
      </c>
      <c r="D248" s="93">
        <v>0</v>
      </c>
      <c r="E248" s="93">
        <v>0</v>
      </c>
      <c r="F248" s="94">
        <v>10500</v>
      </c>
    </row>
    <row r="249" spans="1:6" ht="15" x14ac:dyDescent="0.25">
      <c r="A249" s="190" t="s">
        <v>255</v>
      </c>
      <c r="B249" s="176"/>
      <c r="C249" s="177">
        <v>20000</v>
      </c>
      <c r="D249" s="177">
        <v>10000</v>
      </c>
      <c r="E249" s="177">
        <v>50</v>
      </c>
      <c r="F249" s="191">
        <v>30000</v>
      </c>
    </row>
    <row r="250" spans="1:6" ht="15" x14ac:dyDescent="0.25">
      <c r="A250" s="192" t="s">
        <v>150</v>
      </c>
      <c r="B250" s="178"/>
      <c r="C250" s="179">
        <v>20000</v>
      </c>
      <c r="D250" s="179">
        <v>10000</v>
      </c>
      <c r="E250" s="179">
        <v>50</v>
      </c>
      <c r="F250" s="193">
        <v>30000</v>
      </c>
    </row>
    <row r="251" spans="1:6" ht="15" x14ac:dyDescent="0.25">
      <c r="A251" s="118" t="s">
        <v>23</v>
      </c>
      <c r="B251" s="119" t="s">
        <v>7</v>
      </c>
      <c r="C251" s="120">
        <v>20000</v>
      </c>
      <c r="D251" s="120">
        <v>10000</v>
      </c>
      <c r="E251" s="120">
        <v>50</v>
      </c>
      <c r="F251" s="121">
        <v>30000</v>
      </c>
    </row>
    <row r="252" spans="1:6" ht="14.25" x14ac:dyDescent="0.2">
      <c r="A252" s="122" t="s">
        <v>26</v>
      </c>
      <c r="B252" s="92" t="s">
        <v>27</v>
      </c>
      <c r="C252" s="93">
        <v>20000</v>
      </c>
      <c r="D252" s="93">
        <v>10000</v>
      </c>
      <c r="E252" s="93">
        <v>50</v>
      </c>
      <c r="F252" s="94">
        <v>30000</v>
      </c>
    </row>
    <row r="253" spans="1:6" ht="15" x14ac:dyDescent="0.25">
      <c r="A253" s="190" t="s">
        <v>256</v>
      </c>
      <c r="B253" s="176"/>
      <c r="C253" s="177">
        <v>130000</v>
      </c>
      <c r="D253" s="177">
        <v>0</v>
      </c>
      <c r="E253" s="177">
        <v>0</v>
      </c>
      <c r="F253" s="191">
        <v>130000</v>
      </c>
    </row>
    <row r="254" spans="1:6" ht="15" x14ac:dyDescent="0.25">
      <c r="A254" s="192" t="s">
        <v>151</v>
      </c>
      <c r="B254" s="178"/>
      <c r="C254" s="179">
        <v>130000</v>
      </c>
      <c r="D254" s="179">
        <v>0</v>
      </c>
      <c r="E254" s="179">
        <v>0</v>
      </c>
      <c r="F254" s="193">
        <v>130000</v>
      </c>
    </row>
    <row r="255" spans="1:6" ht="15" x14ac:dyDescent="0.25">
      <c r="A255" s="118" t="s">
        <v>23</v>
      </c>
      <c r="B255" s="119" t="s">
        <v>7</v>
      </c>
      <c r="C255" s="120">
        <v>130000</v>
      </c>
      <c r="D255" s="120">
        <v>0</v>
      </c>
      <c r="E255" s="120">
        <v>0</v>
      </c>
      <c r="F255" s="121">
        <v>130000</v>
      </c>
    </row>
    <row r="256" spans="1:6" ht="14.25" x14ac:dyDescent="0.2">
      <c r="A256" s="122" t="s">
        <v>26</v>
      </c>
      <c r="B256" s="92" t="s">
        <v>27</v>
      </c>
      <c r="C256" s="93">
        <v>130000</v>
      </c>
      <c r="D256" s="93">
        <v>0</v>
      </c>
      <c r="E256" s="93">
        <v>0</v>
      </c>
      <c r="F256" s="94">
        <v>130000</v>
      </c>
    </row>
    <row r="257" spans="1:6" ht="15" x14ac:dyDescent="0.25">
      <c r="A257" s="190" t="s">
        <v>257</v>
      </c>
      <c r="B257" s="176"/>
      <c r="C257" s="177">
        <v>110000</v>
      </c>
      <c r="D257" s="177">
        <v>0</v>
      </c>
      <c r="E257" s="177">
        <v>0</v>
      </c>
      <c r="F257" s="191">
        <v>110000</v>
      </c>
    </row>
    <row r="258" spans="1:6" ht="15" x14ac:dyDescent="0.25">
      <c r="A258" s="192" t="s">
        <v>150</v>
      </c>
      <c r="B258" s="178"/>
      <c r="C258" s="179">
        <v>110000</v>
      </c>
      <c r="D258" s="179">
        <v>0</v>
      </c>
      <c r="E258" s="179">
        <v>0</v>
      </c>
      <c r="F258" s="193">
        <v>110000</v>
      </c>
    </row>
    <row r="259" spans="1:6" ht="15" x14ac:dyDescent="0.25">
      <c r="A259" s="118" t="s">
        <v>23</v>
      </c>
      <c r="B259" s="119" t="s">
        <v>7</v>
      </c>
      <c r="C259" s="120">
        <v>110000</v>
      </c>
      <c r="D259" s="120">
        <v>0</v>
      </c>
      <c r="E259" s="120">
        <v>0</v>
      </c>
      <c r="F259" s="121">
        <v>110000</v>
      </c>
    </row>
    <row r="260" spans="1:6" ht="14.25" x14ac:dyDescent="0.2">
      <c r="A260" s="122" t="s">
        <v>26</v>
      </c>
      <c r="B260" s="92" t="s">
        <v>27</v>
      </c>
      <c r="C260" s="93">
        <v>110000</v>
      </c>
      <c r="D260" s="93">
        <v>0</v>
      </c>
      <c r="E260" s="93">
        <v>0</v>
      </c>
      <c r="F260" s="94">
        <v>110000</v>
      </c>
    </row>
    <row r="261" spans="1:6" ht="15" x14ac:dyDescent="0.25">
      <c r="A261" s="190" t="s">
        <v>258</v>
      </c>
      <c r="B261" s="176"/>
      <c r="C261" s="177">
        <v>20000</v>
      </c>
      <c r="D261" s="177">
        <v>0</v>
      </c>
      <c r="E261" s="177">
        <v>0</v>
      </c>
      <c r="F261" s="191">
        <v>20000</v>
      </c>
    </row>
    <row r="262" spans="1:6" ht="15" x14ac:dyDescent="0.25">
      <c r="A262" s="192" t="s">
        <v>151</v>
      </c>
      <c r="B262" s="178"/>
      <c r="C262" s="179">
        <v>5000</v>
      </c>
      <c r="D262" s="179">
        <v>0</v>
      </c>
      <c r="E262" s="179">
        <v>0</v>
      </c>
      <c r="F262" s="193">
        <v>5000</v>
      </c>
    </row>
    <row r="263" spans="1:6" ht="15" x14ac:dyDescent="0.25">
      <c r="A263" s="118" t="s">
        <v>23</v>
      </c>
      <c r="B263" s="119" t="s">
        <v>7</v>
      </c>
      <c r="C263" s="120">
        <v>5000</v>
      </c>
      <c r="D263" s="120">
        <v>0</v>
      </c>
      <c r="E263" s="120">
        <v>0</v>
      </c>
      <c r="F263" s="121">
        <v>5000</v>
      </c>
    </row>
    <row r="264" spans="1:6" ht="14.25" x14ac:dyDescent="0.2">
      <c r="A264" s="122" t="s">
        <v>26</v>
      </c>
      <c r="B264" s="92" t="s">
        <v>27</v>
      </c>
      <c r="C264" s="93">
        <v>5000</v>
      </c>
      <c r="D264" s="93">
        <v>0</v>
      </c>
      <c r="E264" s="93">
        <v>0</v>
      </c>
      <c r="F264" s="94">
        <v>5000</v>
      </c>
    </row>
    <row r="265" spans="1:6" ht="15" x14ac:dyDescent="0.25">
      <c r="A265" s="192" t="s">
        <v>152</v>
      </c>
      <c r="B265" s="178"/>
      <c r="C265" s="179">
        <v>15000</v>
      </c>
      <c r="D265" s="179">
        <v>0</v>
      </c>
      <c r="E265" s="179">
        <v>0</v>
      </c>
      <c r="F265" s="193">
        <v>15000</v>
      </c>
    </row>
    <row r="266" spans="1:6" ht="15" x14ac:dyDescent="0.25">
      <c r="A266" s="118" t="s">
        <v>23</v>
      </c>
      <c r="B266" s="119" t="s">
        <v>7</v>
      </c>
      <c r="C266" s="120">
        <v>15000</v>
      </c>
      <c r="D266" s="120">
        <v>0</v>
      </c>
      <c r="E266" s="120">
        <v>0</v>
      </c>
      <c r="F266" s="121">
        <v>15000</v>
      </c>
    </row>
    <row r="267" spans="1:6" ht="14.25" x14ac:dyDescent="0.2">
      <c r="A267" s="122" t="s">
        <v>26</v>
      </c>
      <c r="B267" s="92" t="s">
        <v>27</v>
      </c>
      <c r="C267" s="93">
        <v>15000</v>
      </c>
      <c r="D267" s="93">
        <v>0</v>
      </c>
      <c r="E267" s="93">
        <v>0</v>
      </c>
      <c r="F267" s="94">
        <v>15000</v>
      </c>
    </row>
    <row r="268" spans="1:6" ht="15" x14ac:dyDescent="0.25">
      <c r="A268" s="190" t="s">
        <v>259</v>
      </c>
      <c r="B268" s="176"/>
      <c r="C268" s="177">
        <v>3000</v>
      </c>
      <c r="D268" s="177">
        <v>0</v>
      </c>
      <c r="E268" s="177">
        <v>0</v>
      </c>
      <c r="F268" s="191">
        <v>3000</v>
      </c>
    </row>
    <row r="269" spans="1:6" ht="15" x14ac:dyDescent="0.25">
      <c r="A269" s="192" t="s">
        <v>151</v>
      </c>
      <c r="B269" s="178"/>
      <c r="C269" s="179">
        <v>3000</v>
      </c>
      <c r="D269" s="179">
        <v>0</v>
      </c>
      <c r="E269" s="179">
        <v>0</v>
      </c>
      <c r="F269" s="193">
        <v>3000</v>
      </c>
    </row>
    <row r="270" spans="1:6" ht="15" x14ac:dyDescent="0.25">
      <c r="A270" s="118" t="s">
        <v>23</v>
      </c>
      <c r="B270" s="119" t="s">
        <v>7</v>
      </c>
      <c r="C270" s="120">
        <v>3000</v>
      </c>
      <c r="D270" s="120">
        <v>0</v>
      </c>
      <c r="E270" s="120">
        <v>0</v>
      </c>
      <c r="F270" s="121">
        <v>3000</v>
      </c>
    </row>
    <row r="271" spans="1:6" ht="14.25" x14ac:dyDescent="0.2">
      <c r="A271" s="122" t="s">
        <v>26</v>
      </c>
      <c r="B271" s="92" t="s">
        <v>27</v>
      </c>
      <c r="C271" s="93">
        <v>3000</v>
      </c>
      <c r="D271" s="93">
        <v>0</v>
      </c>
      <c r="E271" s="93">
        <v>0</v>
      </c>
      <c r="F271" s="94">
        <v>3000</v>
      </c>
    </row>
    <row r="272" spans="1:6" ht="15" x14ac:dyDescent="0.25">
      <c r="A272" s="190" t="s">
        <v>260</v>
      </c>
      <c r="B272" s="176"/>
      <c r="C272" s="177">
        <v>1500</v>
      </c>
      <c r="D272" s="177">
        <v>0</v>
      </c>
      <c r="E272" s="177">
        <v>0</v>
      </c>
      <c r="F272" s="191">
        <v>1500</v>
      </c>
    </row>
    <row r="273" spans="1:6" ht="15" x14ac:dyDescent="0.25">
      <c r="A273" s="192" t="s">
        <v>151</v>
      </c>
      <c r="B273" s="178"/>
      <c r="C273" s="179">
        <v>1500</v>
      </c>
      <c r="D273" s="179">
        <v>0</v>
      </c>
      <c r="E273" s="179">
        <v>0</v>
      </c>
      <c r="F273" s="193">
        <v>1500</v>
      </c>
    </row>
    <row r="274" spans="1:6" ht="15" x14ac:dyDescent="0.25">
      <c r="A274" s="118" t="s">
        <v>23</v>
      </c>
      <c r="B274" s="119" t="s">
        <v>7</v>
      </c>
      <c r="C274" s="120">
        <v>1500</v>
      </c>
      <c r="D274" s="120">
        <v>0</v>
      </c>
      <c r="E274" s="120">
        <v>0</v>
      </c>
      <c r="F274" s="121">
        <v>1500</v>
      </c>
    </row>
    <row r="275" spans="1:6" ht="14.25" x14ac:dyDescent="0.2">
      <c r="A275" s="122" t="s">
        <v>26</v>
      </c>
      <c r="B275" s="92" t="s">
        <v>27</v>
      </c>
      <c r="C275" s="93">
        <v>1500</v>
      </c>
      <c r="D275" s="93">
        <v>0</v>
      </c>
      <c r="E275" s="93">
        <v>0</v>
      </c>
      <c r="F275" s="94">
        <v>1500</v>
      </c>
    </row>
    <row r="276" spans="1:6" ht="15" x14ac:dyDescent="0.25">
      <c r="A276" s="190" t="s">
        <v>261</v>
      </c>
      <c r="B276" s="176"/>
      <c r="C276" s="177">
        <v>20000</v>
      </c>
      <c r="D276" s="177">
        <v>0</v>
      </c>
      <c r="E276" s="177">
        <v>0</v>
      </c>
      <c r="F276" s="191">
        <v>20000</v>
      </c>
    </row>
    <row r="277" spans="1:6" ht="15" x14ac:dyDescent="0.25">
      <c r="A277" s="192" t="s">
        <v>141</v>
      </c>
      <c r="B277" s="178"/>
      <c r="C277" s="179">
        <v>20000</v>
      </c>
      <c r="D277" s="179">
        <v>0</v>
      </c>
      <c r="E277" s="179">
        <v>0</v>
      </c>
      <c r="F277" s="193">
        <v>20000</v>
      </c>
    </row>
    <row r="278" spans="1:6" ht="15" x14ac:dyDescent="0.25">
      <c r="A278" s="118" t="s">
        <v>23</v>
      </c>
      <c r="B278" s="119" t="s">
        <v>7</v>
      </c>
      <c r="C278" s="120">
        <v>20000</v>
      </c>
      <c r="D278" s="120">
        <v>0</v>
      </c>
      <c r="E278" s="120">
        <v>0</v>
      </c>
      <c r="F278" s="121">
        <v>20000</v>
      </c>
    </row>
    <row r="279" spans="1:6" ht="14.25" x14ac:dyDescent="0.2">
      <c r="A279" s="122" t="s">
        <v>26</v>
      </c>
      <c r="B279" s="92" t="s">
        <v>27</v>
      </c>
      <c r="C279" s="93">
        <v>20000</v>
      </c>
      <c r="D279" s="93">
        <v>0</v>
      </c>
      <c r="E279" s="93">
        <v>0</v>
      </c>
      <c r="F279" s="94">
        <v>20000</v>
      </c>
    </row>
    <row r="280" spans="1:6" ht="15" x14ac:dyDescent="0.25">
      <c r="A280" s="190" t="s">
        <v>262</v>
      </c>
      <c r="B280" s="176"/>
      <c r="C280" s="177">
        <v>45000</v>
      </c>
      <c r="D280" s="177">
        <v>11877.56</v>
      </c>
      <c r="E280" s="177">
        <v>26.39</v>
      </c>
      <c r="F280" s="191">
        <v>56877.56</v>
      </c>
    </row>
    <row r="281" spans="1:6" ht="15" x14ac:dyDescent="0.25">
      <c r="A281" s="192" t="s">
        <v>150</v>
      </c>
      <c r="B281" s="178"/>
      <c r="C281" s="179">
        <v>45000</v>
      </c>
      <c r="D281" s="179">
        <v>0</v>
      </c>
      <c r="E281" s="179">
        <v>0</v>
      </c>
      <c r="F281" s="193">
        <v>45000</v>
      </c>
    </row>
    <row r="282" spans="1:6" ht="15" x14ac:dyDescent="0.25">
      <c r="A282" s="118" t="s">
        <v>23</v>
      </c>
      <c r="B282" s="119" t="s">
        <v>7</v>
      </c>
      <c r="C282" s="120">
        <v>45000</v>
      </c>
      <c r="D282" s="120">
        <v>0</v>
      </c>
      <c r="E282" s="120">
        <v>0</v>
      </c>
      <c r="F282" s="121">
        <v>45000</v>
      </c>
    </row>
    <row r="283" spans="1:6" ht="14.25" x14ac:dyDescent="0.2">
      <c r="A283" s="122" t="s">
        <v>108</v>
      </c>
      <c r="B283" s="92" t="s">
        <v>109</v>
      </c>
      <c r="C283" s="93">
        <v>45000</v>
      </c>
      <c r="D283" s="93">
        <v>0</v>
      </c>
      <c r="E283" s="93">
        <v>0</v>
      </c>
      <c r="F283" s="94">
        <v>45000</v>
      </c>
    </row>
    <row r="284" spans="1:6" ht="15" x14ac:dyDescent="0.25">
      <c r="A284" s="192" t="s">
        <v>152</v>
      </c>
      <c r="B284" s="178"/>
      <c r="C284" s="179">
        <v>0</v>
      </c>
      <c r="D284" s="179">
        <v>11877.56</v>
      </c>
      <c r="E284" s="179">
        <v>100</v>
      </c>
      <c r="F284" s="193">
        <v>11877.56</v>
      </c>
    </row>
    <row r="285" spans="1:6" ht="15" x14ac:dyDescent="0.25">
      <c r="A285" s="118" t="s">
        <v>23</v>
      </c>
      <c r="B285" s="119" t="s">
        <v>7</v>
      </c>
      <c r="C285" s="120">
        <v>0</v>
      </c>
      <c r="D285" s="120">
        <v>11877.56</v>
      </c>
      <c r="E285" s="120">
        <v>100</v>
      </c>
      <c r="F285" s="121">
        <v>11877.56</v>
      </c>
    </row>
    <row r="286" spans="1:6" ht="14.25" x14ac:dyDescent="0.2">
      <c r="A286" s="122" t="s">
        <v>108</v>
      </c>
      <c r="B286" s="92" t="s">
        <v>109</v>
      </c>
      <c r="C286" s="93">
        <v>0</v>
      </c>
      <c r="D286" s="93">
        <v>11877.56</v>
      </c>
      <c r="E286" s="93">
        <v>100</v>
      </c>
      <c r="F286" s="94">
        <v>11877.56</v>
      </c>
    </row>
    <row r="287" spans="1:6" ht="15" x14ac:dyDescent="0.25">
      <c r="A287" s="188" t="s">
        <v>263</v>
      </c>
      <c r="B287" s="174"/>
      <c r="C287" s="175">
        <v>1040500</v>
      </c>
      <c r="D287" s="175">
        <v>156000</v>
      </c>
      <c r="E287" s="175">
        <v>14.99</v>
      </c>
      <c r="F287" s="189">
        <v>1196500</v>
      </c>
    </row>
    <row r="288" spans="1:6" ht="15" x14ac:dyDescent="0.25">
      <c r="A288" s="190" t="s">
        <v>264</v>
      </c>
      <c r="B288" s="176"/>
      <c r="C288" s="177">
        <v>75000</v>
      </c>
      <c r="D288" s="177">
        <v>0</v>
      </c>
      <c r="E288" s="177">
        <v>0</v>
      </c>
      <c r="F288" s="191">
        <v>75000</v>
      </c>
    </row>
    <row r="289" spans="1:6" ht="15" x14ac:dyDescent="0.25">
      <c r="A289" s="192" t="s">
        <v>150</v>
      </c>
      <c r="B289" s="178"/>
      <c r="C289" s="179">
        <v>75000</v>
      </c>
      <c r="D289" s="179">
        <v>0</v>
      </c>
      <c r="E289" s="179">
        <v>0</v>
      </c>
      <c r="F289" s="193">
        <v>75000</v>
      </c>
    </row>
    <row r="290" spans="1:6" ht="15" x14ac:dyDescent="0.25">
      <c r="A290" s="118" t="s">
        <v>23</v>
      </c>
      <c r="B290" s="119" t="s">
        <v>7</v>
      </c>
      <c r="C290" s="120">
        <v>40000</v>
      </c>
      <c r="D290" s="120">
        <v>0</v>
      </c>
      <c r="E290" s="120">
        <v>0</v>
      </c>
      <c r="F290" s="121">
        <v>40000</v>
      </c>
    </row>
    <row r="291" spans="1:6" ht="14.25" x14ac:dyDescent="0.2">
      <c r="A291" s="122" t="s">
        <v>32</v>
      </c>
      <c r="B291" s="92" t="s">
        <v>33</v>
      </c>
      <c r="C291" s="93">
        <v>40000</v>
      </c>
      <c r="D291" s="93">
        <v>0</v>
      </c>
      <c r="E291" s="93">
        <v>0</v>
      </c>
      <c r="F291" s="94">
        <v>40000</v>
      </c>
    </row>
    <row r="292" spans="1:6" ht="15" x14ac:dyDescent="0.25">
      <c r="A292" s="118" t="s">
        <v>34</v>
      </c>
      <c r="B292" s="119" t="s">
        <v>8</v>
      </c>
      <c r="C292" s="120">
        <v>35000</v>
      </c>
      <c r="D292" s="120">
        <v>0</v>
      </c>
      <c r="E292" s="120">
        <v>0</v>
      </c>
      <c r="F292" s="121">
        <v>35000</v>
      </c>
    </row>
    <row r="293" spans="1:6" ht="14.25" x14ac:dyDescent="0.2">
      <c r="A293" s="122" t="s">
        <v>35</v>
      </c>
      <c r="B293" s="92" t="s">
        <v>36</v>
      </c>
      <c r="C293" s="93">
        <v>35000</v>
      </c>
      <c r="D293" s="93">
        <v>0</v>
      </c>
      <c r="E293" s="93">
        <v>0</v>
      </c>
      <c r="F293" s="94">
        <v>35000</v>
      </c>
    </row>
    <row r="294" spans="1:6" ht="15" x14ac:dyDescent="0.25">
      <c r="A294" s="190" t="s">
        <v>265</v>
      </c>
      <c r="B294" s="176"/>
      <c r="C294" s="177">
        <v>254500</v>
      </c>
      <c r="D294" s="177">
        <v>115000</v>
      </c>
      <c r="E294" s="177">
        <v>45.19</v>
      </c>
      <c r="F294" s="191">
        <v>369500</v>
      </c>
    </row>
    <row r="295" spans="1:6" ht="15" x14ac:dyDescent="0.25">
      <c r="A295" s="192" t="s">
        <v>141</v>
      </c>
      <c r="B295" s="178"/>
      <c r="C295" s="179">
        <v>135500</v>
      </c>
      <c r="D295" s="179">
        <v>-100000</v>
      </c>
      <c r="E295" s="179">
        <v>-73.8</v>
      </c>
      <c r="F295" s="193">
        <v>35500</v>
      </c>
    </row>
    <row r="296" spans="1:6" ht="15" x14ac:dyDescent="0.25">
      <c r="A296" s="118" t="s">
        <v>23</v>
      </c>
      <c r="B296" s="119" t="s">
        <v>7</v>
      </c>
      <c r="C296" s="120">
        <v>25500</v>
      </c>
      <c r="D296" s="120">
        <v>0</v>
      </c>
      <c r="E296" s="120">
        <v>0</v>
      </c>
      <c r="F296" s="121">
        <v>25500</v>
      </c>
    </row>
    <row r="297" spans="1:6" ht="14.25" x14ac:dyDescent="0.2">
      <c r="A297" s="122" t="s">
        <v>26</v>
      </c>
      <c r="B297" s="92" t="s">
        <v>27</v>
      </c>
      <c r="C297" s="93">
        <v>25500</v>
      </c>
      <c r="D297" s="93">
        <v>0</v>
      </c>
      <c r="E297" s="93">
        <v>0</v>
      </c>
      <c r="F297" s="94">
        <v>25500</v>
      </c>
    </row>
    <row r="298" spans="1:6" ht="15" x14ac:dyDescent="0.25">
      <c r="A298" s="118" t="s">
        <v>34</v>
      </c>
      <c r="B298" s="119" t="s">
        <v>8</v>
      </c>
      <c r="C298" s="120">
        <v>110000</v>
      </c>
      <c r="D298" s="120">
        <v>-100000</v>
      </c>
      <c r="E298" s="120">
        <v>-90.91</v>
      </c>
      <c r="F298" s="121">
        <v>10000</v>
      </c>
    </row>
    <row r="299" spans="1:6" ht="14.25" x14ac:dyDescent="0.2">
      <c r="A299" s="122" t="s">
        <v>35</v>
      </c>
      <c r="B299" s="92" t="s">
        <v>36</v>
      </c>
      <c r="C299" s="93">
        <v>110000</v>
      </c>
      <c r="D299" s="93">
        <v>-100000</v>
      </c>
      <c r="E299" s="93">
        <v>-90.91</v>
      </c>
      <c r="F299" s="94">
        <v>10000</v>
      </c>
    </row>
    <row r="300" spans="1:6" ht="15" x14ac:dyDescent="0.25">
      <c r="A300" s="192" t="s">
        <v>150</v>
      </c>
      <c r="B300" s="178"/>
      <c r="C300" s="179">
        <v>31000</v>
      </c>
      <c r="D300" s="179">
        <v>115000</v>
      </c>
      <c r="E300" s="179">
        <v>370.97</v>
      </c>
      <c r="F300" s="193">
        <v>146000</v>
      </c>
    </row>
    <row r="301" spans="1:6" ht="15" x14ac:dyDescent="0.25">
      <c r="A301" s="118" t="s">
        <v>23</v>
      </c>
      <c r="B301" s="119" t="s">
        <v>7</v>
      </c>
      <c r="C301" s="120">
        <v>25000</v>
      </c>
      <c r="D301" s="120">
        <v>15000</v>
      </c>
      <c r="E301" s="120">
        <v>60</v>
      </c>
      <c r="F301" s="121">
        <v>40000</v>
      </c>
    </row>
    <row r="302" spans="1:6" ht="14.25" x14ac:dyDescent="0.2">
      <c r="A302" s="122" t="s">
        <v>26</v>
      </c>
      <c r="B302" s="92" t="s">
        <v>27</v>
      </c>
      <c r="C302" s="93">
        <v>25000</v>
      </c>
      <c r="D302" s="93">
        <v>15000</v>
      </c>
      <c r="E302" s="93">
        <v>60</v>
      </c>
      <c r="F302" s="94">
        <v>40000</v>
      </c>
    </row>
    <row r="303" spans="1:6" ht="15" x14ac:dyDescent="0.25">
      <c r="A303" s="118" t="s">
        <v>34</v>
      </c>
      <c r="B303" s="119" t="s">
        <v>8</v>
      </c>
      <c r="C303" s="120">
        <v>6000</v>
      </c>
      <c r="D303" s="120">
        <v>100000</v>
      </c>
      <c r="E303" s="120">
        <v>1666.67</v>
      </c>
      <c r="F303" s="121">
        <v>106000</v>
      </c>
    </row>
    <row r="304" spans="1:6" ht="14.25" x14ac:dyDescent="0.2">
      <c r="A304" s="122" t="s">
        <v>35</v>
      </c>
      <c r="B304" s="92" t="s">
        <v>36</v>
      </c>
      <c r="C304" s="93">
        <v>6000</v>
      </c>
      <c r="D304" s="93">
        <v>100000</v>
      </c>
      <c r="E304" s="93">
        <v>1666.67</v>
      </c>
      <c r="F304" s="94">
        <v>106000</v>
      </c>
    </row>
    <row r="305" spans="1:6" ht="15" x14ac:dyDescent="0.25">
      <c r="A305" s="192" t="s">
        <v>151</v>
      </c>
      <c r="B305" s="178"/>
      <c r="C305" s="179">
        <v>20000</v>
      </c>
      <c r="D305" s="179">
        <v>0</v>
      </c>
      <c r="E305" s="179">
        <v>0</v>
      </c>
      <c r="F305" s="193">
        <v>20000</v>
      </c>
    </row>
    <row r="306" spans="1:6" ht="15" x14ac:dyDescent="0.25">
      <c r="A306" s="118" t="s">
        <v>23</v>
      </c>
      <c r="B306" s="119" t="s">
        <v>7</v>
      </c>
      <c r="C306" s="120">
        <v>10000</v>
      </c>
      <c r="D306" s="120">
        <v>0</v>
      </c>
      <c r="E306" s="120">
        <v>0</v>
      </c>
      <c r="F306" s="121">
        <v>10000</v>
      </c>
    </row>
    <row r="307" spans="1:6" ht="14.25" x14ac:dyDescent="0.2">
      <c r="A307" s="122" t="s">
        <v>26</v>
      </c>
      <c r="B307" s="92" t="s">
        <v>27</v>
      </c>
      <c r="C307" s="93">
        <v>10000</v>
      </c>
      <c r="D307" s="93">
        <v>0</v>
      </c>
      <c r="E307" s="93">
        <v>0</v>
      </c>
      <c r="F307" s="94">
        <v>10000</v>
      </c>
    </row>
    <row r="308" spans="1:6" ht="15" x14ac:dyDescent="0.25">
      <c r="A308" s="118" t="s">
        <v>34</v>
      </c>
      <c r="B308" s="119" t="s">
        <v>8</v>
      </c>
      <c r="C308" s="120">
        <v>10000</v>
      </c>
      <c r="D308" s="120">
        <v>0</v>
      </c>
      <c r="E308" s="120">
        <v>0</v>
      </c>
      <c r="F308" s="121">
        <v>10000</v>
      </c>
    </row>
    <row r="309" spans="1:6" ht="14.25" x14ac:dyDescent="0.2">
      <c r="A309" s="122" t="s">
        <v>35</v>
      </c>
      <c r="B309" s="92" t="s">
        <v>36</v>
      </c>
      <c r="C309" s="93">
        <v>10000</v>
      </c>
      <c r="D309" s="93">
        <v>0</v>
      </c>
      <c r="E309" s="93">
        <v>0</v>
      </c>
      <c r="F309" s="94">
        <v>10000</v>
      </c>
    </row>
    <row r="310" spans="1:6" ht="15" x14ac:dyDescent="0.25">
      <c r="A310" s="192" t="s">
        <v>152</v>
      </c>
      <c r="B310" s="178"/>
      <c r="C310" s="179">
        <v>40000</v>
      </c>
      <c r="D310" s="179">
        <v>0</v>
      </c>
      <c r="E310" s="179">
        <v>0</v>
      </c>
      <c r="F310" s="193">
        <v>40000</v>
      </c>
    </row>
    <row r="311" spans="1:6" ht="15" x14ac:dyDescent="0.25">
      <c r="A311" s="118" t="s">
        <v>34</v>
      </c>
      <c r="B311" s="119" t="s">
        <v>8</v>
      </c>
      <c r="C311" s="120">
        <v>40000</v>
      </c>
      <c r="D311" s="120">
        <v>0</v>
      </c>
      <c r="E311" s="120">
        <v>0</v>
      </c>
      <c r="F311" s="121">
        <v>40000</v>
      </c>
    </row>
    <row r="312" spans="1:6" ht="14.25" x14ac:dyDescent="0.2">
      <c r="A312" s="122" t="s">
        <v>35</v>
      </c>
      <c r="B312" s="92" t="s">
        <v>36</v>
      </c>
      <c r="C312" s="93">
        <v>40000</v>
      </c>
      <c r="D312" s="93">
        <v>0</v>
      </c>
      <c r="E312" s="93">
        <v>0</v>
      </c>
      <c r="F312" s="94">
        <v>40000</v>
      </c>
    </row>
    <row r="313" spans="1:6" ht="15" x14ac:dyDescent="0.25">
      <c r="A313" s="192" t="s">
        <v>153</v>
      </c>
      <c r="B313" s="178"/>
      <c r="C313" s="179">
        <v>28000</v>
      </c>
      <c r="D313" s="179">
        <v>100000</v>
      </c>
      <c r="E313" s="179">
        <v>357.14</v>
      </c>
      <c r="F313" s="193">
        <v>128000</v>
      </c>
    </row>
    <row r="314" spans="1:6" ht="15" x14ac:dyDescent="0.25">
      <c r="A314" s="118" t="s">
        <v>34</v>
      </c>
      <c r="B314" s="119" t="s">
        <v>8</v>
      </c>
      <c r="C314" s="120">
        <v>28000</v>
      </c>
      <c r="D314" s="120">
        <v>100000</v>
      </c>
      <c r="E314" s="120">
        <v>357.14</v>
      </c>
      <c r="F314" s="121">
        <v>128000</v>
      </c>
    </row>
    <row r="315" spans="1:6" ht="14.25" x14ac:dyDescent="0.2">
      <c r="A315" s="122" t="s">
        <v>132</v>
      </c>
      <c r="B315" s="92" t="s">
        <v>133</v>
      </c>
      <c r="C315" s="93">
        <v>8000</v>
      </c>
      <c r="D315" s="93">
        <v>0</v>
      </c>
      <c r="E315" s="93">
        <v>0</v>
      </c>
      <c r="F315" s="94">
        <v>8000</v>
      </c>
    </row>
    <row r="316" spans="1:6" ht="14.25" x14ac:dyDescent="0.2">
      <c r="A316" s="122" t="s">
        <v>35</v>
      </c>
      <c r="B316" s="92" t="s">
        <v>36</v>
      </c>
      <c r="C316" s="93">
        <v>20000</v>
      </c>
      <c r="D316" s="93">
        <v>100000</v>
      </c>
      <c r="E316" s="93">
        <v>500</v>
      </c>
      <c r="F316" s="94">
        <v>120000</v>
      </c>
    </row>
    <row r="317" spans="1:6" ht="15" x14ac:dyDescent="0.25">
      <c r="A317" s="190" t="s">
        <v>266</v>
      </c>
      <c r="B317" s="176"/>
      <c r="C317" s="177">
        <v>30000</v>
      </c>
      <c r="D317" s="177">
        <v>31000</v>
      </c>
      <c r="E317" s="177">
        <v>103.33</v>
      </c>
      <c r="F317" s="191">
        <v>61000</v>
      </c>
    </row>
    <row r="318" spans="1:6" ht="15" x14ac:dyDescent="0.25">
      <c r="A318" s="192" t="s">
        <v>151</v>
      </c>
      <c r="B318" s="178"/>
      <c r="C318" s="179">
        <v>15000</v>
      </c>
      <c r="D318" s="179">
        <v>1000</v>
      </c>
      <c r="E318" s="179">
        <v>6.67</v>
      </c>
      <c r="F318" s="193">
        <v>16000</v>
      </c>
    </row>
    <row r="319" spans="1:6" ht="15" x14ac:dyDescent="0.25">
      <c r="A319" s="118" t="s">
        <v>34</v>
      </c>
      <c r="B319" s="119" t="s">
        <v>8</v>
      </c>
      <c r="C319" s="120">
        <v>15000</v>
      </c>
      <c r="D319" s="120">
        <v>1000</v>
      </c>
      <c r="E319" s="120">
        <v>6.67</v>
      </c>
      <c r="F319" s="121">
        <v>16000</v>
      </c>
    </row>
    <row r="320" spans="1:6" ht="14.25" x14ac:dyDescent="0.2">
      <c r="A320" s="122" t="s">
        <v>35</v>
      </c>
      <c r="B320" s="92" t="s">
        <v>36</v>
      </c>
      <c r="C320" s="93">
        <v>15000</v>
      </c>
      <c r="D320" s="93">
        <v>1000</v>
      </c>
      <c r="E320" s="93">
        <v>6.67</v>
      </c>
      <c r="F320" s="94">
        <v>16000</v>
      </c>
    </row>
    <row r="321" spans="1:6" ht="15" x14ac:dyDescent="0.25">
      <c r="A321" s="192" t="s">
        <v>153</v>
      </c>
      <c r="B321" s="178"/>
      <c r="C321" s="179">
        <v>15000</v>
      </c>
      <c r="D321" s="179">
        <v>30000</v>
      </c>
      <c r="E321" s="179">
        <v>200</v>
      </c>
      <c r="F321" s="193">
        <v>45000</v>
      </c>
    </row>
    <row r="322" spans="1:6" ht="15" x14ac:dyDescent="0.25">
      <c r="A322" s="118" t="s">
        <v>34</v>
      </c>
      <c r="B322" s="119" t="s">
        <v>8</v>
      </c>
      <c r="C322" s="120">
        <v>15000</v>
      </c>
      <c r="D322" s="120">
        <v>30000</v>
      </c>
      <c r="E322" s="120">
        <v>200</v>
      </c>
      <c r="F322" s="121">
        <v>45000</v>
      </c>
    </row>
    <row r="323" spans="1:6" ht="14.25" x14ac:dyDescent="0.2">
      <c r="A323" s="122" t="s">
        <v>35</v>
      </c>
      <c r="B323" s="92" t="s">
        <v>36</v>
      </c>
      <c r="C323" s="93">
        <v>15000</v>
      </c>
      <c r="D323" s="93">
        <v>30000</v>
      </c>
      <c r="E323" s="93">
        <v>200</v>
      </c>
      <c r="F323" s="94">
        <v>45000</v>
      </c>
    </row>
    <row r="324" spans="1:6" ht="15" x14ac:dyDescent="0.25">
      <c r="A324" s="190" t="s">
        <v>267</v>
      </c>
      <c r="B324" s="176"/>
      <c r="C324" s="177">
        <v>50000</v>
      </c>
      <c r="D324" s="177">
        <v>0</v>
      </c>
      <c r="E324" s="177">
        <v>0</v>
      </c>
      <c r="F324" s="191">
        <v>50000</v>
      </c>
    </row>
    <row r="325" spans="1:6" ht="15" x14ac:dyDescent="0.25">
      <c r="A325" s="192" t="s">
        <v>141</v>
      </c>
      <c r="B325" s="178"/>
      <c r="C325" s="179">
        <v>10000</v>
      </c>
      <c r="D325" s="179">
        <v>0</v>
      </c>
      <c r="E325" s="179">
        <v>0</v>
      </c>
      <c r="F325" s="193">
        <v>10000</v>
      </c>
    </row>
    <row r="326" spans="1:6" ht="15" x14ac:dyDescent="0.25">
      <c r="A326" s="118" t="s">
        <v>34</v>
      </c>
      <c r="B326" s="119" t="s">
        <v>8</v>
      </c>
      <c r="C326" s="120">
        <v>10000</v>
      </c>
      <c r="D326" s="120">
        <v>0</v>
      </c>
      <c r="E326" s="120">
        <v>0</v>
      </c>
      <c r="F326" s="121">
        <v>10000</v>
      </c>
    </row>
    <row r="327" spans="1:6" ht="14.25" x14ac:dyDescent="0.2">
      <c r="A327" s="122" t="s">
        <v>35</v>
      </c>
      <c r="B327" s="92" t="s">
        <v>36</v>
      </c>
      <c r="C327" s="93">
        <v>10000</v>
      </c>
      <c r="D327" s="93">
        <v>0</v>
      </c>
      <c r="E327" s="93">
        <v>0</v>
      </c>
      <c r="F327" s="94">
        <v>10000</v>
      </c>
    </row>
    <row r="328" spans="1:6" ht="15" x14ac:dyDescent="0.25">
      <c r="A328" s="192" t="s">
        <v>152</v>
      </c>
      <c r="B328" s="178"/>
      <c r="C328" s="179">
        <v>40000</v>
      </c>
      <c r="D328" s="179">
        <v>0</v>
      </c>
      <c r="E328" s="179">
        <v>0</v>
      </c>
      <c r="F328" s="193">
        <v>40000</v>
      </c>
    </row>
    <row r="329" spans="1:6" ht="15" x14ac:dyDescent="0.25">
      <c r="A329" s="118" t="s">
        <v>34</v>
      </c>
      <c r="B329" s="119" t="s">
        <v>8</v>
      </c>
      <c r="C329" s="120">
        <v>40000</v>
      </c>
      <c r="D329" s="120">
        <v>0</v>
      </c>
      <c r="E329" s="120">
        <v>0</v>
      </c>
      <c r="F329" s="121">
        <v>40000</v>
      </c>
    </row>
    <row r="330" spans="1:6" ht="14.25" x14ac:dyDescent="0.2">
      <c r="A330" s="122" t="s">
        <v>35</v>
      </c>
      <c r="B330" s="92" t="s">
        <v>36</v>
      </c>
      <c r="C330" s="93">
        <v>40000</v>
      </c>
      <c r="D330" s="93">
        <v>0</v>
      </c>
      <c r="E330" s="93">
        <v>0</v>
      </c>
      <c r="F330" s="94">
        <v>40000</v>
      </c>
    </row>
    <row r="331" spans="1:6" ht="15" x14ac:dyDescent="0.25">
      <c r="A331" s="190" t="s">
        <v>268</v>
      </c>
      <c r="B331" s="176"/>
      <c r="C331" s="177">
        <v>10000</v>
      </c>
      <c r="D331" s="177">
        <v>0</v>
      </c>
      <c r="E331" s="177">
        <v>0</v>
      </c>
      <c r="F331" s="191">
        <v>10000</v>
      </c>
    </row>
    <row r="332" spans="1:6" ht="15" x14ac:dyDescent="0.25">
      <c r="A332" s="192" t="s">
        <v>141</v>
      </c>
      <c r="B332" s="178"/>
      <c r="C332" s="179">
        <v>10000</v>
      </c>
      <c r="D332" s="179">
        <v>0</v>
      </c>
      <c r="E332" s="179">
        <v>0</v>
      </c>
      <c r="F332" s="193">
        <v>10000</v>
      </c>
    </row>
    <row r="333" spans="1:6" ht="15" x14ac:dyDescent="0.25">
      <c r="A333" s="118" t="s">
        <v>34</v>
      </c>
      <c r="B333" s="119" t="s">
        <v>8</v>
      </c>
      <c r="C333" s="120">
        <v>10000</v>
      </c>
      <c r="D333" s="120">
        <v>0</v>
      </c>
      <c r="E333" s="120">
        <v>0</v>
      </c>
      <c r="F333" s="121">
        <v>10000</v>
      </c>
    </row>
    <row r="334" spans="1:6" ht="14.25" x14ac:dyDescent="0.2">
      <c r="A334" s="122" t="s">
        <v>35</v>
      </c>
      <c r="B334" s="92" t="s">
        <v>36</v>
      </c>
      <c r="C334" s="93">
        <v>10000</v>
      </c>
      <c r="D334" s="93">
        <v>0</v>
      </c>
      <c r="E334" s="93">
        <v>0</v>
      </c>
      <c r="F334" s="94">
        <v>10000</v>
      </c>
    </row>
    <row r="335" spans="1:6" ht="15" x14ac:dyDescent="0.25">
      <c r="A335" s="190" t="s">
        <v>269</v>
      </c>
      <c r="B335" s="176"/>
      <c r="C335" s="177">
        <v>180000</v>
      </c>
      <c r="D335" s="177">
        <v>-40000</v>
      </c>
      <c r="E335" s="177">
        <v>-22.22</v>
      </c>
      <c r="F335" s="191">
        <v>140000</v>
      </c>
    </row>
    <row r="336" spans="1:6" ht="15" x14ac:dyDescent="0.25">
      <c r="A336" s="192" t="s">
        <v>150</v>
      </c>
      <c r="B336" s="178"/>
      <c r="C336" s="179">
        <v>48992.05</v>
      </c>
      <c r="D336" s="179">
        <v>0</v>
      </c>
      <c r="E336" s="179">
        <v>0</v>
      </c>
      <c r="F336" s="193">
        <v>48992.05</v>
      </c>
    </row>
    <row r="337" spans="1:6" ht="15" x14ac:dyDescent="0.25">
      <c r="A337" s="118" t="s">
        <v>34</v>
      </c>
      <c r="B337" s="119" t="s">
        <v>8</v>
      </c>
      <c r="C337" s="120">
        <v>48992.05</v>
      </c>
      <c r="D337" s="120">
        <v>0</v>
      </c>
      <c r="E337" s="120">
        <v>0</v>
      </c>
      <c r="F337" s="121">
        <v>48992.05</v>
      </c>
    </row>
    <row r="338" spans="1:6" ht="14.25" x14ac:dyDescent="0.2">
      <c r="A338" s="122" t="s">
        <v>35</v>
      </c>
      <c r="B338" s="92" t="s">
        <v>36</v>
      </c>
      <c r="C338" s="93">
        <v>48992.05</v>
      </c>
      <c r="D338" s="93">
        <v>0</v>
      </c>
      <c r="E338" s="93">
        <v>0</v>
      </c>
      <c r="F338" s="94">
        <v>48992.05</v>
      </c>
    </row>
    <row r="339" spans="1:6" ht="15" x14ac:dyDescent="0.25">
      <c r="A339" s="192" t="s">
        <v>153</v>
      </c>
      <c r="B339" s="178"/>
      <c r="C339" s="179">
        <v>131007.95</v>
      </c>
      <c r="D339" s="179">
        <v>-40000</v>
      </c>
      <c r="E339" s="179">
        <v>-30.53</v>
      </c>
      <c r="F339" s="193">
        <v>91007.95</v>
      </c>
    </row>
    <row r="340" spans="1:6" ht="15" x14ac:dyDescent="0.25">
      <c r="A340" s="118" t="s">
        <v>34</v>
      </c>
      <c r="B340" s="119" t="s">
        <v>8</v>
      </c>
      <c r="C340" s="120">
        <v>131007.95</v>
      </c>
      <c r="D340" s="120">
        <v>-40000</v>
      </c>
      <c r="E340" s="120">
        <v>-30.53</v>
      </c>
      <c r="F340" s="121">
        <v>91007.95</v>
      </c>
    </row>
    <row r="341" spans="1:6" ht="14.25" x14ac:dyDescent="0.2">
      <c r="A341" s="122" t="s">
        <v>35</v>
      </c>
      <c r="B341" s="92" t="s">
        <v>36</v>
      </c>
      <c r="C341" s="93">
        <v>131007.95</v>
      </c>
      <c r="D341" s="93">
        <v>-40000</v>
      </c>
      <c r="E341" s="93">
        <v>-30.53</v>
      </c>
      <c r="F341" s="94">
        <v>91007.95</v>
      </c>
    </row>
    <row r="342" spans="1:6" ht="15" x14ac:dyDescent="0.25">
      <c r="A342" s="190" t="s">
        <v>270</v>
      </c>
      <c r="B342" s="176"/>
      <c r="C342" s="177">
        <v>20000</v>
      </c>
      <c r="D342" s="177">
        <v>0</v>
      </c>
      <c r="E342" s="177">
        <v>0</v>
      </c>
      <c r="F342" s="191">
        <v>20000</v>
      </c>
    </row>
    <row r="343" spans="1:6" ht="15" x14ac:dyDescent="0.25">
      <c r="A343" s="192" t="s">
        <v>141</v>
      </c>
      <c r="B343" s="178"/>
      <c r="C343" s="179">
        <v>20000</v>
      </c>
      <c r="D343" s="179">
        <v>0</v>
      </c>
      <c r="E343" s="179">
        <v>0</v>
      </c>
      <c r="F343" s="193">
        <v>20000</v>
      </c>
    </row>
    <row r="344" spans="1:6" ht="15" x14ac:dyDescent="0.25">
      <c r="A344" s="118" t="s">
        <v>34</v>
      </c>
      <c r="B344" s="119" t="s">
        <v>8</v>
      </c>
      <c r="C344" s="120">
        <v>20000</v>
      </c>
      <c r="D344" s="120">
        <v>0</v>
      </c>
      <c r="E344" s="120">
        <v>0</v>
      </c>
      <c r="F344" s="121">
        <v>20000</v>
      </c>
    </row>
    <row r="345" spans="1:6" ht="14.25" x14ac:dyDescent="0.2">
      <c r="A345" s="122" t="s">
        <v>35</v>
      </c>
      <c r="B345" s="92" t="s">
        <v>36</v>
      </c>
      <c r="C345" s="93">
        <v>20000</v>
      </c>
      <c r="D345" s="93">
        <v>0</v>
      </c>
      <c r="E345" s="93">
        <v>0</v>
      </c>
      <c r="F345" s="94">
        <v>20000</v>
      </c>
    </row>
    <row r="346" spans="1:6" ht="15" x14ac:dyDescent="0.25">
      <c r="A346" s="190" t="s">
        <v>271</v>
      </c>
      <c r="B346" s="176"/>
      <c r="C346" s="177">
        <v>10000</v>
      </c>
      <c r="D346" s="177">
        <v>0</v>
      </c>
      <c r="E346" s="177">
        <v>0</v>
      </c>
      <c r="F346" s="191">
        <v>10000</v>
      </c>
    </row>
    <row r="347" spans="1:6" ht="15" x14ac:dyDescent="0.25">
      <c r="A347" s="192" t="s">
        <v>150</v>
      </c>
      <c r="B347" s="178"/>
      <c r="C347" s="179">
        <v>10000</v>
      </c>
      <c r="D347" s="179">
        <v>0</v>
      </c>
      <c r="E347" s="179">
        <v>0</v>
      </c>
      <c r="F347" s="193">
        <v>10000</v>
      </c>
    </row>
    <row r="348" spans="1:6" ht="15" x14ac:dyDescent="0.25">
      <c r="A348" s="118" t="s">
        <v>34</v>
      </c>
      <c r="B348" s="119" t="s">
        <v>8</v>
      </c>
      <c r="C348" s="120">
        <v>10000</v>
      </c>
      <c r="D348" s="120">
        <v>0</v>
      </c>
      <c r="E348" s="120">
        <v>0</v>
      </c>
      <c r="F348" s="121">
        <v>10000</v>
      </c>
    </row>
    <row r="349" spans="1:6" ht="14.25" x14ac:dyDescent="0.2">
      <c r="A349" s="122" t="s">
        <v>35</v>
      </c>
      <c r="B349" s="92" t="s">
        <v>36</v>
      </c>
      <c r="C349" s="93">
        <v>10000</v>
      </c>
      <c r="D349" s="93">
        <v>0</v>
      </c>
      <c r="E349" s="93">
        <v>0</v>
      </c>
      <c r="F349" s="94">
        <v>10000</v>
      </c>
    </row>
    <row r="350" spans="1:6" ht="15" x14ac:dyDescent="0.25">
      <c r="A350" s="190" t="s">
        <v>272</v>
      </c>
      <c r="B350" s="176"/>
      <c r="C350" s="177">
        <v>185000</v>
      </c>
      <c r="D350" s="177">
        <v>100000</v>
      </c>
      <c r="E350" s="177">
        <v>54.05</v>
      </c>
      <c r="F350" s="191">
        <v>285000</v>
      </c>
    </row>
    <row r="351" spans="1:6" ht="15" x14ac:dyDescent="0.25">
      <c r="A351" s="192" t="s">
        <v>141</v>
      </c>
      <c r="B351" s="178"/>
      <c r="C351" s="179">
        <v>70000</v>
      </c>
      <c r="D351" s="179">
        <v>0</v>
      </c>
      <c r="E351" s="179">
        <v>0</v>
      </c>
      <c r="F351" s="193">
        <v>70000</v>
      </c>
    </row>
    <row r="352" spans="1:6" ht="15" x14ac:dyDescent="0.25">
      <c r="A352" s="118" t="s">
        <v>23</v>
      </c>
      <c r="B352" s="119" t="s">
        <v>7</v>
      </c>
      <c r="C352" s="120">
        <v>5000</v>
      </c>
      <c r="D352" s="120">
        <v>0</v>
      </c>
      <c r="E352" s="120">
        <v>0</v>
      </c>
      <c r="F352" s="121">
        <v>5000</v>
      </c>
    </row>
    <row r="353" spans="1:6" ht="14.25" x14ac:dyDescent="0.2">
      <c r="A353" s="122" t="s">
        <v>26</v>
      </c>
      <c r="B353" s="92" t="s">
        <v>27</v>
      </c>
      <c r="C353" s="93">
        <v>5000</v>
      </c>
      <c r="D353" s="93">
        <v>0</v>
      </c>
      <c r="E353" s="93">
        <v>0</v>
      </c>
      <c r="F353" s="94">
        <v>5000</v>
      </c>
    </row>
    <row r="354" spans="1:6" ht="15" x14ac:dyDescent="0.25">
      <c r="A354" s="118" t="s">
        <v>34</v>
      </c>
      <c r="B354" s="119" t="s">
        <v>8</v>
      </c>
      <c r="C354" s="120">
        <v>65000</v>
      </c>
      <c r="D354" s="120">
        <v>0</v>
      </c>
      <c r="E354" s="120">
        <v>0</v>
      </c>
      <c r="F354" s="121">
        <v>65000</v>
      </c>
    </row>
    <row r="355" spans="1:6" ht="14.25" x14ac:dyDescent="0.2">
      <c r="A355" s="122" t="s">
        <v>35</v>
      </c>
      <c r="B355" s="92" t="s">
        <v>36</v>
      </c>
      <c r="C355" s="93">
        <v>65000</v>
      </c>
      <c r="D355" s="93">
        <v>0</v>
      </c>
      <c r="E355" s="93">
        <v>0</v>
      </c>
      <c r="F355" s="94">
        <v>65000</v>
      </c>
    </row>
    <row r="356" spans="1:6" ht="15" x14ac:dyDescent="0.25">
      <c r="A356" s="192" t="s">
        <v>150</v>
      </c>
      <c r="B356" s="178"/>
      <c r="C356" s="179">
        <v>95000</v>
      </c>
      <c r="D356" s="179">
        <v>0</v>
      </c>
      <c r="E356" s="179">
        <v>0</v>
      </c>
      <c r="F356" s="193">
        <v>95000</v>
      </c>
    </row>
    <row r="357" spans="1:6" ht="15" x14ac:dyDescent="0.25">
      <c r="A357" s="118" t="s">
        <v>34</v>
      </c>
      <c r="B357" s="119" t="s">
        <v>8</v>
      </c>
      <c r="C357" s="120">
        <v>95000</v>
      </c>
      <c r="D357" s="120">
        <v>0</v>
      </c>
      <c r="E357" s="120">
        <v>0</v>
      </c>
      <c r="F357" s="121">
        <v>95000</v>
      </c>
    </row>
    <row r="358" spans="1:6" ht="14.25" x14ac:dyDescent="0.2">
      <c r="A358" s="122" t="s">
        <v>35</v>
      </c>
      <c r="B358" s="92" t="s">
        <v>36</v>
      </c>
      <c r="C358" s="93">
        <v>95000</v>
      </c>
      <c r="D358" s="93">
        <v>0</v>
      </c>
      <c r="E358" s="93">
        <v>0</v>
      </c>
      <c r="F358" s="94">
        <v>95000</v>
      </c>
    </row>
    <row r="359" spans="1:6" ht="15" x14ac:dyDescent="0.25">
      <c r="A359" s="192" t="s">
        <v>152</v>
      </c>
      <c r="B359" s="178"/>
      <c r="C359" s="179">
        <v>20000</v>
      </c>
      <c r="D359" s="179">
        <v>100000</v>
      </c>
      <c r="E359" s="179">
        <v>500</v>
      </c>
      <c r="F359" s="193">
        <v>120000</v>
      </c>
    </row>
    <row r="360" spans="1:6" ht="15" x14ac:dyDescent="0.25">
      <c r="A360" s="118" t="s">
        <v>34</v>
      </c>
      <c r="B360" s="119" t="s">
        <v>8</v>
      </c>
      <c r="C360" s="120">
        <v>20000</v>
      </c>
      <c r="D360" s="120">
        <v>100000</v>
      </c>
      <c r="E360" s="120">
        <v>500</v>
      </c>
      <c r="F360" s="121">
        <v>120000</v>
      </c>
    </row>
    <row r="361" spans="1:6" ht="14.25" x14ac:dyDescent="0.2">
      <c r="A361" s="122" t="s">
        <v>35</v>
      </c>
      <c r="B361" s="92" t="s">
        <v>36</v>
      </c>
      <c r="C361" s="93">
        <v>20000</v>
      </c>
      <c r="D361" s="93">
        <v>100000</v>
      </c>
      <c r="E361" s="93">
        <v>500</v>
      </c>
      <c r="F361" s="94">
        <v>120000</v>
      </c>
    </row>
    <row r="362" spans="1:6" ht="15" x14ac:dyDescent="0.25">
      <c r="A362" s="190" t="s">
        <v>273</v>
      </c>
      <c r="B362" s="176"/>
      <c r="C362" s="177">
        <v>140000</v>
      </c>
      <c r="D362" s="177">
        <v>0</v>
      </c>
      <c r="E362" s="177">
        <v>0</v>
      </c>
      <c r="F362" s="191">
        <v>140000</v>
      </c>
    </row>
    <row r="363" spans="1:6" ht="15" x14ac:dyDescent="0.25">
      <c r="A363" s="192" t="s">
        <v>150</v>
      </c>
      <c r="B363" s="178"/>
      <c r="C363" s="179">
        <v>75000</v>
      </c>
      <c r="D363" s="179">
        <v>0</v>
      </c>
      <c r="E363" s="179">
        <v>0</v>
      </c>
      <c r="F363" s="193">
        <v>75000</v>
      </c>
    </row>
    <row r="364" spans="1:6" ht="15" x14ac:dyDescent="0.25">
      <c r="A364" s="118" t="s">
        <v>34</v>
      </c>
      <c r="B364" s="119" t="s">
        <v>8</v>
      </c>
      <c r="C364" s="120">
        <v>75000</v>
      </c>
      <c r="D364" s="120">
        <v>0</v>
      </c>
      <c r="E364" s="120">
        <v>0</v>
      </c>
      <c r="F364" s="121">
        <v>75000</v>
      </c>
    </row>
    <row r="365" spans="1:6" ht="14.25" x14ac:dyDescent="0.2">
      <c r="A365" s="122" t="s">
        <v>35</v>
      </c>
      <c r="B365" s="92" t="s">
        <v>36</v>
      </c>
      <c r="C365" s="93">
        <v>75000</v>
      </c>
      <c r="D365" s="93">
        <v>0</v>
      </c>
      <c r="E365" s="93">
        <v>0</v>
      </c>
      <c r="F365" s="94">
        <v>75000</v>
      </c>
    </row>
    <row r="366" spans="1:6" ht="15" x14ac:dyDescent="0.25">
      <c r="A366" s="192" t="s">
        <v>152</v>
      </c>
      <c r="B366" s="178"/>
      <c r="C366" s="179">
        <v>30000</v>
      </c>
      <c r="D366" s="179">
        <v>0</v>
      </c>
      <c r="E366" s="179">
        <v>0</v>
      </c>
      <c r="F366" s="193">
        <v>30000</v>
      </c>
    </row>
    <row r="367" spans="1:6" ht="15" x14ac:dyDescent="0.25">
      <c r="A367" s="118" t="s">
        <v>34</v>
      </c>
      <c r="B367" s="119" t="s">
        <v>8</v>
      </c>
      <c r="C367" s="120">
        <v>30000</v>
      </c>
      <c r="D367" s="120">
        <v>0</v>
      </c>
      <c r="E367" s="120">
        <v>0</v>
      </c>
      <c r="F367" s="121">
        <v>30000</v>
      </c>
    </row>
    <row r="368" spans="1:6" ht="14.25" x14ac:dyDescent="0.2">
      <c r="A368" s="122" t="s">
        <v>35</v>
      </c>
      <c r="B368" s="92" t="s">
        <v>36</v>
      </c>
      <c r="C368" s="93">
        <v>30000</v>
      </c>
      <c r="D368" s="93">
        <v>0</v>
      </c>
      <c r="E368" s="93">
        <v>0</v>
      </c>
      <c r="F368" s="94">
        <v>30000</v>
      </c>
    </row>
    <row r="369" spans="1:6" ht="15" x14ac:dyDescent="0.25">
      <c r="A369" s="192" t="s">
        <v>153</v>
      </c>
      <c r="B369" s="178"/>
      <c r="C369" s="179">
        <v>35000</v>
      </c>
      <c r="D369" s="179">
        <v>0</v>
      </c>
      <c r="E369" s="179">
        <v>0</v>
      </c>
      <c r="F369" s="193">
        <v>35000</v>
      </c>
    </row>
    <row r="370" spans="1:6" ht="15" x14ac:dyDescent="0.25">
      <c r="A370" s="118" t="s">
        <v>34</v>
      </c>
      <c r="B370" s="119" t="s">
        <v>8</v>
      </c>
      <c r="C370" s="120">
        <v>35000</v>
      </c>
      <c r="D370" s="120">
        <v>0</v>
      </c>
      <c r="E370" s="120">
        <v>0</v>
      </c>
      <c r="F370" s="121">
        <v>35000</v>
      </c>
    </row>
    <row r="371" spans="1:6" ht="14.25" x14ac:dyDescent="0.2">
      <c r="A371" s="122" t="s">
        <v>35</v>
      </c>
      <c r="B371" s="92" t="s">
        <v>36</v>
      </c>
      <c r="C371" s="93">
        <v>35000</v>
      </c>
      <c r="D371" s="93">
        <v>0</v>
      </c>
      <c r="E371" s="93">
        <v>0</v>
      </c>
      <c r="F371" s="94">
        <v>35000</v>
      </c>
    </row>
    <row r="372" spans="1:6" ht="15" x14ac:dyDescent="0.25">
      <c r="A372" s="190" t="s">
        <v>274</v>
      </c>
      <c r="B372" s="176"/>
      <c r="C372" s="177">
        <v>80000</v>
      </c>
      <c r="D372" s="177">
        <v>-50000</v>
      </c>
      <c r="E372" s="177">
        <v>-62.5</v>
      </c>
      <c r="F372" s="191">
        <v>30000</v>
      </c>
    </row>
    <row r="373" spans="1:6" ht="15" x14ac:dyDescent="0.25">
      <c r="A373" s="118" t="s">
        <v>34</v>
      </c>
      <c r="B373" s="119" t="s">
        <v>8</v>
      </c>
      <c r="C373" s="120">
        <v>5000</v>
      </c>
      <c r="D373" s="120">
        <v>-5000</v>
      </c>
      <c r="E373" s="120">
        <v>-100</v>
      </c>
      <c r="F373" s="121">
        <v>0</v>
      </c>
    </row>
    <row r="374" spans="1:6" ht="14.25" x14ac:dyDescent="0.2">
      <c r="A374" s="122" t="s">
        <v>35</v>
      </c>
      <c r="B374" s="92" t="s">
        <v>36</v>
      </c>
      <c r="C374" s="93">
        <v>5000</v>
      </c>
      <c r="D374" s="93">
        <v>-5000</v>
      </c>
      <c r="E374" s="93">
        <v>-100</v>
      </c>
      <c r="F374" s="94">
        <v>0</v>
      </c>
    </row>
    <row r="375" spans="1:6" ht="15" x14ac:dyDescent="0.25">
      <c r="A375" s="192" t="s">
        <v>152</v>
      </c>
      <c r="B375" s="178"/>
      <c r="C375" s="179">
        <v>45000</v>
      </c>
      <c r="D375" s="179">
        <v>-45000</v>
      </c>
      <c r="E375" s="179">
        <v>-100</v>
      </c>
      <c r="F375" s="193">
        <v>0</v>
      </c>
    </row>
    <row r="376" spans="1:6" ht="15" x14ac:dyDescent="0.25">
      <c r="A376" s="118" t="s">
        <v>34</v>
      </c>
      <c r="B376" s="119" t="s">
        <v>8</v>
      </c>
      <c r="C376" s="120">
        <v>45000</v>
      </c>
      <c r="D376" s="120">
        <v>-45000</v>
      </c>
      <c r="E376" s="120">
        <v>-100</v>
      </c>
      <c r="F376" s="121">
        <v>0</v>
      </c>
    </row>
    <row r="377" spans="1:6" ht="14.25" x14ac:dyDescent="0.2">
      <c r="A377" s="122" t="s">
        <v>35</v>
      </c>
      <c r="B377" s="92" t="s">
        <v>36</v>
      </c>
      <c r="C377" s="93">
        <v>45000</v>
      </c>
      <c r="D377" s="93">
        <v>-45000</v>
      </c>
      <c r="E377" s="93">
        <v>-100</v>
      </c>
      <c r="F377" s="94">
        <v>0</v>
      </c>
    </row>
    <row r="378" spans="1:6" ht="15" x14ac:dyDescent="0.25">
      <c r="A378" s="192" t="s">
        <v>153</v>
      </c>
      <c r="B378" s="178"/>
      <c r="C378" s="179">
        <v>30000</v>
      </c>
      <c r="D378" s="179">
        <v>0</v>
      </c>
      <c r="E378" s="179">
        <v>0</v>
      </c>
      <c r="F378" s="193">
        <v>30000</v>
      </c>
    </row>
    <row r="379" spans="1:6" ht="15" x14ac:dyDescent="0.25">
      <c r="A379" s="118" t="s">
        <v>34</v>
      </c>
      <c r="B379" s="119" t="s">
        <v>8</v>
      </c>
      <c r="C379" s="120">
        <v>30000</v>
      </c>
      <c r="D379" s="120">
        <v>0</v>
      </c>
      <c r="E379" s="120">
        <v>0</v>
      </c>
      <c r="F379" s="121">
        <v>30000</v>
      </c>
    </row>
    <row r="380" spans="1:6" ht="14.25" x14ac:dyDescent="0.2">
      <c r="A380" s="122" t="s">
        <v>35</v>
      </c>
      <c r="B380" s="92" t="s">
        <v>36</v>
      </c>
      <c r="C380" s="93">
        <v>30000</v>
      </c>
      <c r="D380" s="93">
        <v>0</v>
      </c>
      <c r="E380" s="93">
        <v>0</v>
      </c>
      <c r="F380" s="94">
        <v>30000</v>
      </c>
    </row>
    <row r="381" spans="1:6" ht="15" x14ac:dyDescent="0.25">
      <c r="A381" s="190" t="s">
        <v>275</v>
      </c>
      <c r="B381" s="176"/>
      <c r="C381" s="177">
        <v>6000</v>
      </c>
      <c r="D381" s="177">
        <v>0</v>
      </c>
      <c r="E381" s="177">
        <v>0</v>
      </c>
      <c r="F381" s="191">
        <v>6000</v>
      </c>
    </row>
    <row r="382" spans="1:6" ht="15" x14ac:dyDescent="0.25">
      <c r="A382" s="192" t="s">
        <v>141</v>
      </c>
      <c r="B382" s="178"/>
      <c r="C382" s="179">
        <v>6000</v>
      </c>
      <c r="D382" s="179">
        <v>0</v>
      </c>
      <c r="E382" s="179">
        <v>0</v>
      </c>
      <c r="F382" s="193">
        <v>6000</v>
      </c>
    </row>
    <row r="383" spans="1:6" ht="15" x14ac:dyDescent="0.25">
      <c r="A383" s="118" t="s">
        <v>34</v>
      </c>
      <c r="B383" s="119" t="s">
        <v>8</v>
      </c>
      <c r="C383" s="120">
        <v>6000</v>
      </c>
      <c r="D383" s="120">
        <v>0</v>
      </c>
      <c r="E383" s="120">
        <v>0</v>
      </c>
      <c r="F383" s="121">
        <v>6000</v>
      </c>
    </row>
    <row r="384" spans="1:6" ht="14.25" x14ac:dyDescent="0.2">
      <c r="A384" s="122" t="s">
        <v>35</v>
      </c>
      <c r="B384" s="92" t="s">
        <v>36</v>
      </c>
      <c r="C384" s="93">
        <v>6000</v>
      </c>
      <c r="D384" s="93">
        <v>0</v>
      </c>
      <c r="E384" s="93">
        <v>0</v>
      </c>
      <c r="F384" s="94">
        <v>6000</v>
      </c>
    </row>
    <row r="385" spans="1:6" ht="15" x14ac:dyDescent="0.25">
      <c r="A385" s="188" t="s">
        <v>276</v>
      </c>
      <c r="B385" s="174"/>
      <c r="C385" s="175">
        <v>141341</v>
      </c>
      <c r="D385" s="175">
        <v>2700</v>
      </c>
      <c r="E385" s="175">
        <v>1.91</v>
      </c>
      <c r="F385" s="189">
        <v>144041</v>
      </c>
    </row>
    <row r="386" spans="1:6" ht="15" x14ac:dyDescent="0.25">
      <c r="A386" s="190" t="s">
        <v>277</v>
      </c>
      <c r="B386" s="176"/>
      <c r="C386" s="177">
        <v>5000</v>
      </c>
      <c r="D386" s="177">
        <v>2700</v>
      </c>
      <c r="E386" s="177">
        <v>54</v>
      </c>
      <c r="F386" s="191">
        <v>7700</v>
      </c>
    </row>
    <row r="387" spans="1:6" ht="15" x14ac:dyDescent="0.25">
      <c r="A387" s="192" t="s">
        <v>141</v>
      </c>
      <c r="B387" s="178"/>
      <c r="C387" s="179">
        <v>5000</v>
      </c>
      <c r="D387" s="179">
        <v>2700</v>
      </c>
      <c r="E387" s="179">
        <v>54</v>
      </c>
      <c r="F387" s="193">
        <v>7700</v>
      </c>
    </row>
    <row r="388" spans="1:6" ht="15" x14ac:dyDescent="0.25">
      <c r="A388" s="118" t="s">
        <v>23</v>
      </c>
      <c r="B388" s="119" t="s">
        <v>7</v>
      </c>
      <c r="C388" s="120">
        <v>5000</v>
      </c>
      <c r="D388" s="120">
        <v>2700</v>
      </c>
      <c r="E388" s="120">
        <v>54</v>
      </c>
      <c r="F388" s="121">
        <v>7700</v>
      </c>
    </row>
    <row r="389" spans="1:6" ht="14.25" x14ac:dyDescent="0.2">
      <c r="A389" s="122" t="s">
        <v>26</v>
      </c>
      <c r="B389" s="92" t="s">
        <v>27</v>
      </c>
      <c r="C389" s="93">
        <v>5000</v>
      </c>
      <c r="D389" s="93">
        <v>0</v>
      </c>
      <c r="E389" s="93">
        <v>0</v>
      </c>
      <c r="F389" s="94">
        <v>5000</v>
      </c>
    </row>
    <row r="390" spans="1:6" ht="14.25" x14ac:dyDescent="0.2">
      <c r="A390" s="122" t="s">
        <v>108</v>
      </c>
      <c r="B390" s="92" t="s">
        <v>109</v>
      </c>
      <c r="C390" s="93">
        <v>0</v>
      </c>
      <c r="D390" s="93">
        <v>2700</v>
      </c>
      <c r="E390" s="93">
        <v>100</v>
      </c>
      <c r="F390" s="94">
        <v>2700</v>
      </c>
    </row>
    <row r="391" spans="1:6" ht="15" x14ac:dyDescent="0.25">
      <c r="A391" s="190" t="s">
        <v>278</v>
      </c>
      <c r="B391" s="176"/>
      <c r="C391" s="177">
        <v>3000</v>
      </c>
      <c r="D391" s="177">
        <v>0</v>
      </c>
      <c r="E391" s="177">
        <v>0</v>
      </c>
      <c r="F391" s="191">
        <v>3000</v>
      </c>
    </row>
    <row r="392" spans="1:6" ht="15" x14ac:dyDescent="0.25">
      <c r="A392" s="192" t="s">
        <v>141</v>
      </c>
      <c r="B392" s="178"/>
      <c r="C392" s="179">
        <v>3000</v>
      </c>
      <c r="D392" s="179">
        <v>0</v>
      </c>
      <c r="E392" s="179">
        <v>0</v>
      </c>
      <c r="F392" s="193">
        <v>3000</v>
      </c>
    </row>
    <row r="393" spans="1:6" ht="15" x14ac:dyDescent="0.25">
      <c r="A393" s="118" t="s">
        <v>34</v>
      </c>
      <c r="B393" s="119" t="s">
        <v>8</v>
      </c>
      <c r="C393" s="120">
        <v>3000</v>
      </c>
      <c r="D393" s="120">
        <v>0</v>
      </c>
      <c r="E393" s="120">
        <v>0</v>
      </c>
      <c r="F393" s="121">
        <v>3000</v>
      </c>
    </row>
    <row r="394" spans="1:6" ht="14.25" x14ac:dyDescent="0.2">
      <c r="A394" s="122" t="s">
        <v>35</v>
      </c>
      <c r="B394" s="92" t="s">
        <v>36</v>
      </c>
      <c r="C394" s="93">
        <v>3000</v>
      </c>
      <c r="D394" s="93">
        <v>0</v>
      </c>
      <c r="E394" s="93">
        <v>0</v>
      </c>
      <c r="F394" s="94">
        <v>3000</v>
      </c>
    </row>
    <row r="395" spans="1:6" ht="15" x14ac:dyDescent="0.25">
      <c r="A395" s="190" t="s">
        <v>279</v>
      </c>
      <c r="B395" s="176"/>
      <c r="C395" s="177">
        <v>1141</v>
      </c>
      <c r="D395" s="177">
        <v>0</v>
      </c>
      <c r="E395" s="177">
        <v>0</v>
      </c>
      <c r="F395" s="191">
        <v>1141</v>
      </c>
    </row>
    <row r="396" spans="1:6" ht="15" x14ac:dyDescent="0.25">
      <c r="A396" s="192" t="s">
        <v>151</v>
      </c>
      <c r="B396" s="178"/>
      <c r="C396" s="179">
        <v>1141</v>
      </c>
      <c r="D396" s="179">
        <v>0</v>
      </c>
      <c r="E396" s="179">
        <v>0</v>
      </c>
      <c r="F396" s="193">
        <v>1141</v>
      </c>
    </row>
    <row r="397" spans="1:6" ht="15" x14ac:dyDescent="0.25">
      <c r="A397" s="118" t="s">
        <v>23</v>
      </c>
      <c r="B397" s="119" t="s">
        <v>7</v>
      </c>
      <c r="C397" s="120">
        <v>1141</v>
      </c>
      <c r="D397" s="120">
        <v>0</v>
      </c>
      <c r="E397" s="120">
        <v>0</v>
      </c>
      <c r="F397" s="121">
        <v>1141</v>
      </c>
    </row>
    <row r="398" spans="1:6" ht="14.25" x14ac:dyDescent="0.2">
      <c r="A398" s="122" t="s">
        <v>32</v>
      </c>
      <c r="B398" s="92" t="s">
        <v>33</v>
      </c>
      <c r="C398" s="93">
        <v>1141</v>
      </c>
      <c r="D398" s="93">
        <v>0</v>
      </c>
      <c r="E398" s="93">
        <v>0</v>
      </c>
      <c r="F398" s="94">
        <v>1141</v>
      </c>
    </row>
    <row r="399" spans="1:6" ht="15" x14ac:dyDescent="0.25">
      <c r="A399" s="190" t="s">
        <v>280</v>
      </c>
      <c r="B399" s="176"/>
      <c r="C399" s="177">
        <v>120000</v>
      </c>
      <c r="D399" s="177">
        <v>0</v>
      </c>
      <c r="E399" s="177">
        <v>0</v>
      </c>
      <c r="F399" s="191">
        <v>120000</v>
      </c>
    </row>
    <row r="400" spans="1:6" s="206" customFormat="1" ht="15" x14ac:dyDescent="0.25">
      <c r="A400" s="192" t="s">
        <v>304</v>
      </c>
      <c r="B400" s="178"/>
      <c r="C400" s="179">
        <v>40000</v>
      </c>
      <c r="D400" s="179">
        <v>-40000</v>
      </c>
      <c r="E400" s="179">
        <v>-100</v>
      </c>
      <c r="F400" s="193">
        <v>0</v>
      </c>
    </row>
    <row r="401" spans="1:6" ht="15" x14ac:dyDescent="0.25">
      <c r="A401" s="118" t="s">
        <v>23</v>
      </c>
      <c r="B401" s="119" t="s">
        <v>7</v>
      </c>
      <c r="C401" s="120">
        <v>40000</v>
      </c>
      <c r="D401" s="120">
        <v>-40000</v>
      </c>
      <c r="E401" s="120">
        <v>-100</v>
      </c>
      <c r="F401" s="121">
        <v>0</v>
      </c>
    </row>
    <row r="402" spans="1:6" ht="14.25" x14ac:dyDescent="0.2">
      <c r="A402" s="122" t="s">
        <v>26</v>
      </c>
      <c r="B402" s="92" t="s">
        <v>27</v>
      </c>
      <c r="C402" s="93">
        <v>40000</v>
      </c>
      <c r="D402" s="93">
        <v>-40000</v>
      </c>
      <c r="E402" s="93">
        <v>-100</v>
      </c>
      <c r="F402" s="94">
        <v>0</v>
      </c>
    </row>
    <row r="403" spans="1:6" ht="15" x14ac:dyDescent="0.25">
      <c r="A403" s="192" t="s">
        <v>141</v>
      </c>
      <c r="B403" s="178"/>
      <c r="C403" s="179">
        <v>0</v>
      </c>
      <c r="D403" s="179">
        <v>20000</v>
      </c>
      <c r="E403" s="179">
        <v>100</v>
      </c>
      <c r="F403" s="193">
        <v>20000</v>
      </c>
    </row>
    <row r="404" spans="1:6" ht="15" x14ac:dyDescent="0.25">
      <c r="A404" s="118" t="s">
        <v>23</v>
      </c>
      <c r="B404" s="119" t="s">
        <v>7</v>
      </c>
      <c r="C404" s="120">
        <v>0</v>
      </c>
      <c r="D404" s="120">
        <v>20000</v>
      </c>
      <c r="E404" s="120">
        <v>100</v>
      </c>
      <c r="F404" s="121">
        <v>20000</v>
      </c>
    </row>
    <row r="405" spans="1:6" ht="14.25" x14ac:dyDescent="0.2">
      <c r="A405" s="122" t="s">
        <v>26</v>
      </c>
      <c r="B405" s="92" t="s">
        <v>27</v>
      </c>
      <c r="C405" s="93">
        <v>0</v>
      </c>
      <c r="D405" s="93">
        <v>20000</v>
      </c>
      <c r="E405" s="93">
        <v>100</v>
      </c>
      <c r="F405" s="94">
        <v>20000</v>
      </c>
    </row>
    <row r="406" spans="1:6" ht="15" x14ac:dyDescent="0.25">
      <c r="A406" s="192" t="s">
        <v>152</v>
      </c>
      <c r="B406" s="178"/>
      <c r="C406" s="179">
        <v>30000</v>
      </c>
      <c r="D406" s="179">
        <v>-30000</v>
      </c>
      <c r="E406" s="179">
        <v>-100</v>
      </c>
      <c r="F406" s="193">
        <v>0</v>
      </c>
    </row>
    <row r="407" spans="1:6" ht="15" x14ac:dyDescent="0.25">
      <c r="A407" s="118" t="s">
        <v>23</v>
      </c>
      <c r="B407" s="119" t="s">
        <v>7</v>
      </c>
      <c r="C407" s="120">
        <v>30000</v>
      </c>
      <c r="D407" s="120">
        <v>-30000</v>
      </c>
      <c r="E407" s="120">
        <v>-100</v>
      </c>
      <c r="F407" s="121">
        <v>0</v>
      </c>
    </row>
    <row r="408" spans="1:6" ht="14.25" x14ac:dyDescent="0.2">
      <c r="A408" s="122" t="s">
        <v>26</v>
      </c>
      <c r="B408" s="92" t="s">
        <v>27</v>
      </c>
      <c r="C408" s="93">
        <v>30000</v>
      </c>
      <c r="D408" s="93">
        <v>-30000</v>
      </c>
      <c r="E408" s="93">
        <v>-100</v>
      </c>
      <c r="F408" s="94">
        <v>0</v>
      </c>
    </row>
    <row r="409" spans="1:6" ht="15" x14ac:dyDescent="0.25">
      <c r="A409" s="194" t="s">
        <v>281</v>
      </c>
      <c r="B409" s="180"/>
      <c r="C409" s="181">
        <v>0</v>
      </c>
      <c r="D409" s="181">
        <v>50000</v>
      </c>
      <c r="E409" s="181">
        <v>100</v>
      </c>
      <c r="F409" s="195">
        <v>50000</v>
      </c>
    </row>
    <row r="410" spans="1:6" ht="15" x14ac:dyDescent="0.25">
      <c r="A410" s="118" t="s">
        <v>23</v>
      </c>
      <c r="B410" s="119" t="s">
        <v>7</v>
      </c>
      <c r="C410" s="120">
        <v>0</v>
      </c>
      <c r="D410" s="120">
        <v>50000</v>
      </c>
      <c r="E410" s="120">
        <v>100</v>
      </c>
      <c r="F410" s="121">
        <v>50000</v>
      </c>
    </row>
    <row r="411" spans="1:6" ht="14.25" x14ac:dyDescent="0.2">
      <c r="A411" s="122" t="s">
        <v>26</v>
      </c>
      <c r="B411" s="92" t="s">
        <v>27</v>
      </c>
      <c r="C411" s="93">
        <v>0</v>
      </c>
      <c r="D411" s="93">
        <v>50000</v>
      </c>
      <c r="E411" s="93">
        <v>100</v>
      </c>
      <c r="F411" s="94">
        <v>50000</v>
      </c>
    </row>
    <row r="412" spans="1:6" ht="15" x14ac:dyDescent="0.25">
      <c r="A412" s="192" t="s">
        <v>153</v>
      </c>
      <c r="B412" s="178"/>
      <c r="C412" s="179">
        <v>50000</v>
      </c>
      <c r="D412" s="179">
        <v>0</v>
      </c>
      <c r="E412" s="179">
        <v>0</v>
      </c>
      <c r="F412" s="193">
        <v>50000</v>
      </c>
    </row>
    <row r="413" spans="1:6" ht="15" x14ac:dyDescent="0.25">
      <c r="A413" s="118" t="s">
        <v>23</v>
      </c>
      <c r="B413" s="119" t="s">
        <v>7</v>
      </c>
      <c r="C413" s="120">
        <v>50000</v>
      </c>
      <c r="D413" s="120">
        <v>0</v>
      </c>
      <c r="E413" s="120">
        <v>0</v>
      </c>
      <c r="F413" s="121">
        <v>50000</v>
      </c>
    </row>
    <row r="414" spans="1:6" ht="14.25" x14ac:dyDescent="0.2">
      <c r="A414" s="122" t="s">
        <v>26</v>
      </c>
      <c r="B414" s="92" t="s">
        <v>27</v>
      </c>
      <c r="C414" s="93">
        <v>50000</v>
      </c>
      <c r="D414" s="93">
        <v>0</v>
      </c>
      <c r="E414" s="93">
        <v>0</v>
      </c>
      <c r="F414" s="94">
        <v>50000</v>
      </c>
    </row>
    <row r="415" spans="1:6" ht="15" x14ac:dyDescent="0.25">
      <c r="A415" s="190" t="s">
        <v>282</v>
      </c>
      <c r="B415" s="176"/>
      <c r="C415" s="177">
        <v>12200</v>
      </c>
      <c r="D415" s="177">
        <v>0</v>
      </c>
      <c r="E415" s="177">
        <v>0</v>
      </c>
      <c r="F415" s="191">
        <v>12200</v>
      </c>
    </row>
    <row r="416" spans="1:6" ht="15" x14ac:dyDescent="0.25">
      <c r="A416" s="192" t="s">
        <v>151</v>
      </c>
      <c r="B416" s="178"/>
      <c r="C416" s="179">
        <v>5200</v>
      </c>
      <c r="D416" s="179">
        <v>0</v>
      </c>
      <c r="E416" s="179">
        <v>0</v>
      </c>
      <c r="F416" s="193">
        <v>5200</v>
      </c>
    </row>
    <row r="417" spans="1:6" ht="15" x14ac:dyDescent="0.25">
      <c r="A417" s="118" t="s">
        <v>23</v>
      </c>
      <c r="B417" s="119" t="s">
        <v>7</v>
      </c>
      <c r="C417" s="120">
        <v>5200</v>
      </c>
      <c r="D417" s="120">
        <v>0</v>
      </c>
      <c r="E417" s="120">
        <v>0</v>
      </c>
      <c r="F417" s="121">
        <v>5200</v>
      </c>
    </row>
    <row r="418" spans="1:6" ht="14.25" x14ac:dyDescent="0.2">
      <c r="A418" s="122" t="s">
        <v>26</v>
      </c>
      <c r="B418" s="92" t="s">
        <v>27</v>
      </c>
      <c r="C418" s="93">
        <v>5200</v>
      </c>
      <c r="D418" s="93">
        <v>0</v>
      </c>
      <c r="E418" s="93">
        <v>0</v>
      </c>
      <c r="F418" s="94">
        <v>5200</v>
      </c>
    </row>
    <row r="419" spans="1:6" ht="15" x14ac:dyDescent="0.25">
      <c r="A419" s="192" t="s">
        <v>152</v>
      </c>
      <c r="B419" s="178"/>
      <c r="C419" s="179">
        <v>7000</v>
      </c>
      <c r="D419" s="179">
        <v>0</v>
      </c>
      <c r="E419" s="179">
        <v>0</v>
      </c>
      <c r="F419" s="193">
        <v>7000</v>
      </c>
    </row>
    <row r="420" spans="1:6" ht="15" x14ac:dyDescent="0.25">
      <c r="A420" s="118" t="s">
        <v>23</v>
      </c>
      <c r="B420" s="119" t="s">
        <v>7</v>
      </c>
      <c r="C420" s="120">
        <v>7000</v>
      </c>
      <c r="D420" s="120">
        <v>0</v>
      </c>
      <c r="E420" s="120">
        <v>0</v>
      </c>
      <c r="F420" s="121">
        <v>7000</v>
      </c>
    </row>
    <row r="421" spans="1:6" ht="14.25" x14ac:dyDescent="0.2">
      <c r="A421" s="122" t="s">
        <v>26</v>
      </c>
      <c r="B421" s="92" t="s">
        <v>27</v>
      </c>
      <c r="C421" s="93">
        <v>7000</v>
      </c>
      <c r="D421" s="93">
        <v>0</v>
      </c>
      <c r="E421" s="93">
        <v>0</v>
      </c>
      <c r="F421" s="94">
        <v>7000</v>
      </c>
    </row>
    <row r="422" spans="1:6" ht="15" x14ac:dyDescent="0.25">
      <c r="A422" s="188" t="s">
        <v>283</v>
      </c>
      <c r="B422" s="174"/>
      <c r="C422" s="175">
        <v>136500</v>
      </c>
      <c r="D422" s="175">
        <v>0</v>
      </c>
      <c r="E422" s="175">
        <v>0</v>
      </c>
      <c r="F422" s="189">
        <v>136500</v>
      </c>
    </row>
    <row r="423" spans="1:6" ht="15" x14ac:dyDescent="0.25">
      <c r="A423" s="190" t="s">
        <v>284</v>
      </c>
      <c r="B423" s="176"/>
      <c r="C423" s="177">
        <v>50500</v>
      </c>
      <c r="D423" s="177">
        <v>0</v>
      </c>
      <c r="E423" s="177">
        <v>0</v>
      </c>
      <c r="F423" s="191">
        <v>50500</v>
      </c>
    </row>
    <row r="424" spans="1:6" ht="15" x14ac:dyDescent="0.25">
      <c r="A424" s="192" t="s">
        <v>141</v>
      </c>
      <c r="B424" s="178"/>
      <c r="C424" s="179">
        <v>40500</v>
      </c>
      <c r="D424" s="179">
        <v>0</v>
      </c>
      <c r="E424" s="179">
        <v>0</v>
      </c>
      <c r="F424" s="193">
        <v>40500</v>
      </c>
    </row>
    <row r="425" spans="1:6" ht="15" x14ac:dyDescent="0.25">
      <c r="A425" s="118" t="s">
        <v>23</v>
      </c>
      <c r="B425" s="119" t="s">
        <v>7</v>
      </c>
      <c r="C425" s="120">
        <v>40500</v>
      </c>
      <c r="D425" s="120">
        <v>0</v>
      </c>
      <c r="E425" s="120">
        <v>0</v>
      </c>
      <c r="F425" s="121">
        <v>40500</v>
      </c>
    </row>
    <row r="426" spans="1:6" ht="14.25" x14ac:dyDescent="0.2">
      <c r="A426" s="122" t="s">
        <v>26</v>
      </c>
      <c r="B426" s="92" t="s">
        <v>27</v>
      </c>
      <c r="C426" s="93">
        <v>40500</v>
      </c>
      <c r="D426" s="93">
        <v>0</v>
      </c>
      <c r="E426" s="93">
        <v>0</v>
      </c>
      <c r="F426" s="94">
        <v>40500</v>
      </c>
    </row>
    <row r="427" spans="1:6" ht="15" x14ac:dyDescent="0.25">
      <c r="A427" s="192" t="s">
        <v>151</v>
      </c>
      <c r="B427" s="178"/>
      <c r="C427" s="179">
        <v>10000</v>
      </c>
      <c r="D427" s="179">
        <v>0</v>
      </c>
      <c r="E427" s="179">
        <v>0</v>
      </c>
      <c r="F427" s="193">
        <v>10000</v>
      </c>
    </row>
    <row r="428" spans="1:6" ht="15" x14ac:dyDescent="0.25">
      <c r="A428" s="118" t="s">
        <v>34</v>
      </c>
      <c r="B428" s="119" t="s">
        <v>8</v>
      </c>
      <c r="C428" s="120">
        <v>10000</v>
      </c>
      <c r="D428" s="120">
        <v>0</v>
      </c>
      <c r="E428" s="120">
        <v>0</v>
      </c>
      <c r="F428" s="121">
        <v>10000</v>
      </c>
    </row>
    <row r="429" spans="1:6" ht="14.25" x14ac:dyDescent="0.2">
      <c r="A429" s="122" t="s">
        <v>35</v>
      </c>
      <c r="B429" s="92" t="s">
        <v>36</v>
      </c>
      <c r="C429" s="93">
        <v>10000</v>
      </c>
      <c r="D429" s="93">
        <v>0</v>
      </c>
      <c r="E429" s="93">
        <v>0</v>
      </c>
      <c r="F429" s="94">
        <v>10000</v>
      </c>
    </row>
    <row r="430" spans="1:6" ht="15" x14ac:dyDescent="0.25">
      <c r="A430" s="190" t="s">
        <v>285</v>
      </c>
      <c r="B430" s="176"/>
      <c r="C430" s="177">
        <v>18000</v>
      </c>
      <c r="D430" s="177">
        <v>0</v>
      </c>
      <c r="E430" s="177">
        <v>0</v>
      </c>
      <c r="F430" s="191">
        <v>18000</v>
      </c>
    </row>
    <row r="431" spans="1:6" ht="15" x14ac:dyDescent="0.25">
      <c r="A431" s="192" t="s">
        <v>141</v>
      </c>
      <c r="B431" s="178"/>
      <c r="C431" s="179">
        <v>18000</v>
      </c>
      <c r="D431" s="179">
        <v>0</v>
      </c>
      <c r="E431" s="179">
        <v>0</v>
      </c>
      <c r="F431" s="193">
        <v>18000</v>
      </c>
    </row>
    <row r="432" spans="1:6" ht="15" x14ac:dyDescent="0.25">
      <c r="A432" s="118" t="s">
        <v>23</v>
      </c>
      <c r="B432" s="119" t="s">
        <v>7</v>
      </c>
      <c r="C432" s="120">
        <v>18000</v>
      </c>
      <c r="D432" s="120">
        <v>0</v>
      </c>
      <c r="E432" s="120">
        <v>0</v>
      </c>
      <c r="F432" s="121">
        <v>18000</v>
      </c>
    </row>
    <row r="433" spans="1:6" ht="14.25" x14ac:dyDescent="0.2">
      <c r="A433" s="122" t="s">
        <v>26</v>
      </c>
      <c r="B433" s="92" t="s">
        <v>27</v>
      </c>
      <c r="C433" s="93">
        <v>18000</v>
      </c>
      <c r="D433" s="93">
        <v>0</v>
      </c>
      <c r="E433" s="93">
        <v>0</v>
      </c>
      <c r="F433" s="94">
        <v>18000</v>
      </c>
    </row>
    <row r="434" spans="1:6" ht="15" x14ac:dyDescent="0.25">
      <c r="A434" s="190" t="s">
        <v>286</v>
      </c>
      <c r="B434" s="176"/>
      <c r="C434" s="177">
        <v>7000</v>
      </c>
      <c r="D434" s="177">
        <v>0</v>
      </c>
      <c r="E434" s="177">
        <v>0</v>
      </c>
      <c r="F434" s="191">
        <v>7000</v>
      </c>
    </row>
    <row r="435" spans="1:6" ht="15" x14ac:dyDescent="0.25">
      <c r="A435" s="192" t="s">
        <v>141</v>
      </c>
      <c r="B435" s="178"/>
      <c r="C435" s="179">
        <v>7000</v>
      </c>
      <c r="D435" s="179">
        <v>0</v>
      </c>
      <c r="E435" s="179">
        <v>0</v>
      </c>
      <c r="F435" s="193">
        <v>7000</v>
      </c>
    </row>
    <row r="436" spans="1:6" ht="15" x14ac:dyDescent="0.25">
      <c r="A436" s="118" t="s">
        <v>34</v>
      </c>
      <c r="B436" s="119" t="s">
        <v>8</v>
      </c>
      <c r="C436" s="120">
        <v>7000</v>
      </c>
      <c r="D436" s="120">
        <v>0</v>
      </c>
      <c r="E436" s="120">
        <v>0</v>
      </c>
      <c r="F436" s="121">
        <v>7000</v>
      </c>
    </row>
    <row r="437" spans="1:6" ht="14.25" x14ac:dyDescent="0.2">
      <c r="A437" s="122" t="s">
        <v>35</v>
      </c>
      <c r="B437" s="92" t="s">
        <v>36</v>
      </c>
      <c r="C437" s="93">
        <v>7000</v>
      </c>
      <c r="D437" s="93">
        <v>0</v>
      </c>
      <c r="E437" s="93">
        <v>0</v>
      </c>
      <c r="F437" s="94">
        <v>7000</v>
      </c>
    </row>
    <row r="438" spans="1:6" ht="15" x14ac:dyDescent="0.25">
      <c r="A438" s="190" t="s">
        <v>287</v>
      </c>
      <c r="B438" s="176"/>
      <c r="C438" s="177">
        <v>7000</v>
      </c>
      <c r="D438" s="177">
        <v>0</v>
      </c>
      <c r="E438" s="177">
        <v>0</v>
      </c>
      <c r="F438" s="191">
        <v>7000</v>
      </c>
    </row>
    <row r="439" spans="1:6" ht="15" x14ac:dyDescent="0.25">
      <c r="A439" s="192" t="s">
        <v>141</v>
      </c>
      <c r="B439" s="178"/>
      <c r="C439" s="179">
        <v>7000</v>
      </c>
      <c r="D439" s="179">
        <v>0</v>
      </c>
      <c r="E439" s="179">
        <v>0</v>
      </c>
      <c r="F439" s="193">
        <v>7000</v>
      </c>
    </row>
    <row r="440" spans="1:6" ht="15" x14ac:dyDescent="0.25">
      <c r="A440" s="118" t="s">
        <v>34</v>
      </c>
      <c r="B440" s="119" t="s">
        <v>8</v>
      </c>
      <c r="C440" s="120">
        <v>7000</v>
      </c>
      <c r="D440" s="120">
        <v>0</v>
      </c>
      <c r="E440" s="120">
        <v>0</v>
      </c>
      <c r="F440" s="121">
        <v>7000</v>
      </c>
    </row>
    <row r="441" spans="1:6" ht="14.25" x14ac:dyDescent="0.2">
      <c r="A441" s="122" t="s">
        <v>35</v>
      </c>
      <c r="B441" s="92" t="s">
        <v>36</v>
      </c>
      <c r="C441" s="93">
        <v>7000</v>
      </c>
      <c r="D441" s="93">
        <v>0</v>
      </c>
      <c r="E441" s="93">
        <v>0</v>
      </c>
      <c r="F441" s="94">
        <v>7000</v>
      </c>
    </row>
    <row r="442" spans="1:6" ht="15" x14ac:dyDescent="0.25">
      <c r="A442" s="190" t="s">
        <v>288</v>
      </c>
      <c r="B442" s="176"/>
      <c r="C442" s="177">
        <v>4000</v>
      </c>
      <c r="D442" s="177">
        <v>0</v>
      </c>
      <c r="E442" s="177">
        <v>0</v>
      </c>
      <c r="F442" s="191">
        <v>4000</v>
      </c>
    </row>
    <row r="443" spans="1:6" ht="15" x14ac:dyDescent="0.25">
      <c r="A443" s="192" t="s">
        <v>141</v>
      </c>
      <c r="B443" s="178"/>
      <c r="C443" s="179">
        <v>4000</v>
      </c>
      <c r="D443" s="179">
        <v>0</v>
      </c>
      <c r="E443" s="179">
        <v>0</v>
      </c>
      <c r="F443" s="193">
        <v>4000</v>
      </c>
    </row>
    <row r="444" spans="1:6" ht="15" x14ac:dyDescent="0.25">
      <c r="A444" s="118" t="s">
        <v>34</v>
      </c>
      <c r="B444" s="119" t="s">
        <v>8</v>
      </c>
      <c r="C444" s="120">
        <v>4000</v>
      </c>
      <c r="D444" s="120">
        <v>0</v>
      </c>
      <c r="E444" s="120">
        <v>0</v>
      </c>
      <c r="F444" s="121">
        <v>4000</v>
      </c>
    </row>
    <row r="445" spans="1:6" ht="14.25" x14ac:dyDescent="0.2">
      <c r="A445" s="122" t="s">
        <v>35</v>
      </c>
      <c r="B445" s="92" t="s">
        <v>36</v>
      </c>
      <c r="C445" s="93">
        <v>4000</v>
      </c>
      <c r="D445" s="93">
        <v>0</v>
      </c>
      <c r="E445" s="93">
        <v>0</v>
      </c>
      <c r="F445" s="94">
        <v>4000</v>
      </c>
    </row>
    <row r="446" spans="1:6" ht="15" x14ac:dyDescent="0.25">
      <c r="A446" s="190" t="s">
        <v>289</v>
      </c>
      <c r="B446" s="176"/>
      <c r="C446" s="177">
        <v>50000</v>
      </c>
      <c r="D446" s="177">
        <v>0</v>
      </c>
      <c r="E446" s="177">
        <v>0</v>
      </c>
      <c r="F446" s="191">
        <v>50000</v>
      </c>
    </row>
    <row r="447" spans="1:6" ht="15" x14ac:dyDescent="0.25">
      <c r="A447" s="192" t="s">
        <v>150</v>
      </c>
      <c r="B447" s="178"/>
      <c r="C447" s="179">
        <v>50000</v>
      </c>
      <c r="D447" s="179">
        <v>0</v>
      </c>
      <c r="E447" s="179">
        <v>0</v>
      </c>
      <c r="F447" s="193">
        <v>50000</v>
      </c>
    </row>
    <row r="448" spans="1:6" ht="15" x14ac:dyDescent="0.25">
      <c r="A448" s="118" t="s">
        <v>34</v>
      </c>
      <c r="B448" s="119" t="s">
        <v>8</v>
      </c>
      <c r="C448" s="120">
        <v>50000</v>
      </c>
      <c r="D448" s="120">
        <v>0</v>
      </c>
      <c r="E448" s="120">
        <v>0</v>
      </c>
      <c r="F448" s="121">
        <v>50000</v>
      </c>
    </row>
    <row r="449" spans="1:6" ht="14.25" x14ac:dyDescent="0.2">
      <c r="A449" s="122" t="s">
        <v>35</v>
      </c>
      <c r="B449" s="92" t="s">
        <v>36</v>
      </c>
      <c r="C449" s="93">
        <v>50000</v>
      </c>
      <c r="D449" s="93">
        <v>0</v>
      </c>
      <c r="E449" s="93">
        <v>0</v>
      </c>
      <c r="F449" s="94">
        <v>50000</v>
      </c>
    </row>
    <row r="450" spans="1:6" ht="15" x14ac:dyDescent="0.25">
      <c r="A450" s="188" t="s">
        <v>290</v>
      </c>
      <c r="B450" s="174"/>
      <c r="C450" s="175">
        <v>14000</v>
      </c>
      <c r="D450" s="175">
        <v>0</v>
      </c>
      <c r="E450" s="175">
        <v>0</v>
      </c>
      <c r="F450" s="189">
        <v>14000</v>
      </c>
    </row>
    <row r="451" spans="1:6" ht="15" x14ac:dyDescent="0.25">
      <c r="A451" s="190" t="s">
        <v>291</v>
      </c>
      <c r="B451" s="176"/>
      <c r="C451" s="177">
        <v>14000</v>
      </c>
      <c r="D451" s="177">
        <v>0</v>
      </c>
      <c r="E451" s="177">
        <v>0</v>
      </c>
      <c r="F451" s="191">
        <v>14000</v>
      </c>
    </row>
    <row r="452" spans="1:6" ht="15" x14ac:dyDescent="0.25">
      <c r="A452" s="192" t="s">
        <v>141</v>
      </c>
      <c r="B452" s="178"/>
      <c r="C452" s="179">
        <v>14000</v>
      </c>
      <c r="D452" s="179">
        <v>0</v>
      </c>
      <c r="E452" s="179">
        <v>0</v>
      </c>
      <c r="F452" s="193">
        <v>14000</v>
      </c>
    </row>
    <row r="453" spans="1:6" ht="15" x14ac:dyDescent="0.25">
      <c r="A453" s="118" t="s">
        <v>23</v>
      </c>
      <c r="B453" s="119" t="s">
        <v>7</v>
      </c>
      <c r="C453" s="120">
        <v>14000</v>
      </c>
      <c r="D453" s="120">
        <v>0</v>
      </c>
      <c r="E453" s="120">
        <v>0</v>
      </c>
      <c r="F453" s="121">
        <v>14000</v>
      </c>
    </row>
    <row r="454" spans="1:6" ht="14.25" x14ac:dyDescent="0.2">
      <c r="A454" s="122" t="s">
        <v>97</v>
      </c>
      <c r="B454" s="92" t="s">
        <v>79</v>
      </c>
      <c r="C454" s="93">
        <v>14000</v>
      </c>
      <c r="D454" s="93">
        <v>0</v>
      </c>
      <c r="E454" s="93">
        <v>0</v>
      </c>
      <c r="F454" s="94">
        <v>14000</v>
      </c>
    </row>
    <row r="455" spans="1:6" ht="15" x14ac:dyDescent="0.25">
      <c r="A455" s="188" t="s">
        <v>292</v>
      </c>
      <c r="B455" s="174"/>
      <c r="C455" s="175">
        <v>121200</v>
      </c>
      <c r="D455" s="175">
        <v>-70000</v>
      </c>
      <c r="E455" s="175">
        <v>-57.76</v>
      </c>
      <c r="F455" s="189">
        <v>51200</v>
      </c>
    </row>
    <row r="456" spans="1:6" ht="15" x14ac:dyDescent="0.25">
      <c r="A456" s="190" t="s">
        <v>293</v>
      </c>
      <c r="B456" s="176"/>
      <c r="C456" s="177">
        <v>1200</v>
      </c>
      <c r="D456" s="177">
        <v>0</v>
      </c>
      <c r="E456" s="177">
        <v>0</v>
      </c>
      <c r="F456" s="191">
        <v>1200</v>
      </c>
    </row>
    <row r="457" spans="1:6" ht="15" x14ac:dyDescent="0.25">
      <c r="A457" s="192" t="s">
        <v>141</v>
      </c>
      <c r="B457" s="178"/>
      <c r="C457" s="179">
        <v>1200</v>
      </c>
      <c r="D457" s="179">
        <v>0</v>
      </c>
      <c r="E457" s="179">
        <v>0</v>
      </c>
      <c r="F457" s="193">
        <v>1200</v>
      </c>
    </row>
    <row r="458" spans="1:6" ht="15" x14ac:dyDescent="0.25">
      <c r="A458" s="118" t="s">
        <v>23</v>
      </c>
      <c r="B458" s="119" t="s">
        <v>7</v>
      </c>
      <c r="C458" s="120">
        <v>1200</v>
      </c>
      <c r="D458" s="120">
        <v>0</v>
      </c>
      <c r="E458" s="120">
        <v>0</v>
      </c>
      <c r="F458" s="121">
        <v>1200</v>
      </c>
    </row>
    <row r="459" spans="1:6" ht="14.25" x14ac:dyDescent="0.2">
      <c r="A459" s="122" t="s">
        <v>32</v>
      </c>
      <c r="B459" s="92" t="s">
        <v>33</v>
      </c>
      <c r="C459" s="93">
        <v>1200</v>
      </c>
      <c r="D459" s="93">
        <v>0</v>
      </c>
      <c r="E459" s="93">
        <v>0</v>
      </c>
      <c r="F459" s="94">
        <v>1200</v>
      </c>
    </row>
    <row r="460" spans="1:6" ht="15" x14ac:dyDescent="0.25">
      <c r="A460" s="190" t="s">
        <v>294</v>
      </c>
      <c r="B460" s="176"/>
      <c r="C460" s="177">
        <v>120000</v>
      </c>
      <c r="D460" s="177">
        <v>-70000</v>
      </c>
      <c r="E460" s="177">
        <v>-58.33</v>
      </c>
      <c r="F460" s="191">
        <v>50000</v>
      </c>
    </row>
    <row r="461" spans="1:6" s="207" customFormat="1" ht="15" x14ac:dyDescent="0.25">
      <c r="A461" s="192" t="s">
        <v>304</v>
      </c>
      <c r="B461" s="178"/>
      <c r="C461" s="179">
        <v>30000</v>
      </c>
      <c r="D461" s="179">
        <v>-30000</v>
      </c>
      <c r="E461" s="179">
        <v>-100</v>
      </c>
      <c r="F461" s="193">
        <v>0</v>
      </c>
    </row>
    <row r="462" spans="1:6" ht="15" x14ac:dyDescent="0.25">
      <c r="A462" s="118" t="s">
        <v>34</v>
      </c>
      <c r="B462" s="119" t="s">
        <v>8</v>
      </c>
      <c r="C462" s="120">
        <v>30000</v>
      </c>
      <c r="D462" s="120">
        <v>-30000</v>
      </c>
      <c r="E462" s="120">
        <v>-100</v>
      </c>
      <c r="F462" s="121">
        <v>0</v>
      </c>
    </row>
    <row r="463" spans="1:6" ht="14.25" x14ac:dyDescent="0.2">
      <c r="A463" s="122" t="s">
        <v>134</v>
      </c>
      <c r="B463" s="92" t="s">
        <v>135</v>
      </c>
      <c r="C463" s="93">
        <v>30000</v>
      </c>
      <c r="D463" s="93">
        <v>-30000</v>
      </c>
      <c r="E463" s="93">
        <v>-100</v>
      </c>
      <c r="F463" s="94">
        <v>0</v>
      </c>
    </row>
    <row r="464" spans="1:6" ht="15" x14ac:dyDescent="0.25">
      <c r="A464" s="192" t="s">
        <v>152</v>
      </c>
      <c r="B464" s="178"/>
      <c r="C464" s="179">
        <v>40000</v>
      </c>
      <c r="D464" s="179">
        <v>-40000</v>
      </c>
      <c r="E464" s="179">
        <v>-100</v>
      </c>
      <c r="F464" s="193">
        <v>0</v>
      </c>
    </row>
    <row r="465" spans="1:6" ht="15" x14ac:dyDescent="0.25">
      <c r="A465" s="118" t="s">
        <v>34</v>
      </c>
      <c r="B465" s="119" t="s">
        <v>8</v>
      </c>
      <c r="C465" s="120">
        <v>40000</v>
      </c>
      <c r="D465" s="120">
        <v>-40000</v>
      </c>
      <c r="E465" s="120">
        <v>-100</v>
      </c>
      <c r="F465" s="121">
        <v>0</v>
      </c>
    </row>
    <row r="466" spans="1:6" ht="14.25" x14ac:dyDescent="0.2">
      <c r="A466" s="122" t="s">
        <v>134</v>
      </c>
      <c r="B466" s="92" t="s">
        <v>135</v>
      </c>
      <c r="C466" s="93">
        <v>40000</v>
      </c>
      <c r="D466" s="93">
        <v>-40000</v>
      </c>
      <c r="E466" s="93">
        <v>-100</v>
      </c>
      <c r="F466" s="94">
        <v>0</v>
      </c>
    </row>
    <row r="467" spans="1:6" ht="15" x14ac:dyDescent="0.25">
      <c r="A467" s="192" t="s">
        <v>153</v>
      </c>
      <c r="B467" s="178"/>
      <c r="C467" s="179">
        <v>50000</v>
      </c>
      <c r="D467" s="179">
        <v>0</v>
      </c>
      <c r="E467" s="179">
        <v>0</v>
      </c>
      <c r="F467" s="193">
        <v>50000</v>
      </c>
    </row>
    <row r="468" spans="1:6" ht="15" x14ac:dyDescent="0.25">
      <c r="A468" s="118" t="s">
        <v>34</v>
      </c>
      <c r="B468" s="119" t="s">
        <v>8</v>
      </c>
      <c r="C468" s="120">
        <v>50000</v>
      </c>
      <c r="D468" s="120">
        <v>0</v>
      </c>
      <c r="E468" s="120">
        <v>0</v>
      </c>
      <c r="F468" s="121">
        <v>50000</v>
      </c>
    </row>
    <row r="469" spans="1:6" ht="14.25" x14ac:dyDescent="0.2">
      <c r="A469" s="122" t="s">
        <v>134</v>
      </c>
      <c r="B469" s="92" t="s">
        <v>135</v>
      </c>
      <c r="C469" s="93">
        <v>50000</v>
      </c>
      <c r="D469" s="93">
        <v>0</v>
      </c>
      <c r="E469" s="93">
        <v>0</v>
      </c>
      <c r="F469" s="94">
        <v>50000</v>
      </c>
    </row>
    <row r="470" spans="1:6" ht="15" x14ac:dyDescent="0.25">
      <c r="A470" s="188" t="s">
        <v>295</v>
      </c>
      <c r="B470" s="174"/>
      <c r="C470" s="175">
        <v>130000</v>
      </c>
      <c r="D470" s="175">
        <v>554201.37</v>
      </c>
      <c r="E470" s="175">
        <v>426.31</v>
      </c>
      <c r="F470" s="189">
        <v>684201.37</v>
      </c>
    </row>
    <row r="471" spans="1:6" ht="15" x14ac:dyDescent="0.25">
      <c r="A471" s="190" t="s">
        <v>296</v>
      </c>
      <c r="B471" s="176"/>
      <c r="C471" s="177">
        <v>130000</v>
      </c>
      <c r="D471" s="177">
        <v>554201.37</v>
      </c>
      <c r="E471" s="177">
        <v>426.31</v>
      </c>
      <c r="F471" s="191">
        <v>684201.37</v>
      </c>
    </row>
    <row r="472" spans="1:6" ht="15" x14ac:dyDescent="0.25">
      <c r="A472" s="192" t="s">
        <v>141</v>
      </c>
      <c r="B472" s="178"/>
      <c r="C472" s="179">
        <v>90000</v>
      </c>
      <c r="D472" s="179">
        <v>12630.21</v>
      </c>
      <c r="E472" s="179">
        <v>14.03</v>
      </c>
      <c r="F472" s="193">
        <v>102630.21</v>
      </c>
    </row>
    <row r="473" spans="1:6" ht="15" x14ac:dyDescent="0.25">
      <c r="A473" s="118" t="s">
        <v>23</v>
      </c>
      <c r="B473" s="119" t="s">
        <v>7</v>
      </c>
      <c r="C473" s="120">
        <v>90000</v>
      </c>
      <c r="D473" s="120">
        <v>-40000</v>
      </c>
      <c r="E473" s="120">
        <v>-44.44</v>
      </c>
      <c r="F473" s="121">
        <v>50000</v>
      </c>
    </row>
    <row r="474" spans="1:6" ht="14.25" x14ac:dyDescent="0.2">
      <c r="A474" s="122" t="s">
        <v>26</v>
      </c>
      <c r="B474" s="92" t="s">
        <v>27</v>
      </c>
      <c r="C474" s="93">
        <v>90000</v>
      </c>
      <c r="D474" s="93">
        <v>-40000</v>
      </c>
      <c r="E474" s="93">
        <v>-44.44</v>
      </c>
      <c r="F474" s="94">
        <v>50000</v>
      </c>
    </row>
    <row r="475" spans="1:6" ht="15" x14ac:dyDescent="0.25">
      <c r="A475" s="118" t="s">
        <v>34</v>
      </c>
      <c r="B475" s="119" t="s">
        <v>8</v>
      </c>
      <c r="C475" s="120">
        <v>0</v>
      </c>
      <c r="D475" s="120">
        <v>52630.21</v>
      </c>
      <c r="E475" s="120">
        <v>100</v>
      </c>
      <c r="F475" s="121">
        <v>52630.21</v>
      </c>
    </row>
    <row r="476" spans="1:6" ht="14.25" x14ac:dyDescent="0.2">
      <c r="A476" s="122" t="s">
        <v>35</v>
      </c>
      <c r="B476" s="92" t="s">
        <v>36</v>
      </c>
      <c r="C476" s="93">
        <v>0</v>
      </c>
      <c r="D476" s="93">
        <v>52630.21</v>
      </c>
      <c r="E476" s="93">
        <v>100</v>
      </c>
      <c r="F476" s="94">
        <v>52630.21</v>
      </c>
    </row>
    <row r="477" spans="1:6" ht="15" x14ac:dyDescent="0.25">
      <c r="A477" s="192" t="s">
        <v>152</v>
      </c>
      <c r="B477" s="178"/>
      <c r="C477" s="179">
        <v>40000</v>
      </c>
      <c r="D477" s="179">
        <v>-40000</v>
      </c>
      <c r="E477" s="179">
        <v>-100</v>
      </c>
      <c r="F477" s="193">
        <v>0</v>
      </c>
    </row>
    <row r="478" spans="1:6" ht="15" x14ac:dyDescent="0.25">
      <c r="A478" s="118" t="s">
        <v>23</v>
      </c>
      <c r="B478" s="119" t="s">
        <v>7</v>
      </c>
      <c r="C478" s="120">
        <v>40000</v>
      </c>
      <c r="D478" s="120">
        <v>-40000</v>
      </c>
      <c r="E478" s="120">
        <v>-100</v>
      </c>
      <c r="F478" s="121">
        <v>0</v>
      </c>
    </row>
    <row r="479" spans="1:6" ht="14.25" x14ac:dyDescent="0.2">
      <c r="A479" s="122" t="s">
        <v>26</v>
      </c>
      <c r="B479" s="92" t="s">
        <v>27</v>
      </c>
      <c r="C479" s="93">
        <v>40000</v>
      </c>
      <c r="D479" s="93">
        <v>-40000</v>
      </c>
      <c r="E479" s="93">
        <v>-100</v>
      </c>
      <c r="F479" s="94">
        <v>0</v>
      </c>
    </row>
    <row r="480" spans="1:6" ht="15" x14ac:dyDescent="0.25">
      <c r="A480" s="194" t="s">
        <v>123</v>
      </c>
      <c r="B480" s="180"/>
      <c r="C480" s="181">
        <v>0</v>
      </c>
      <c r="D480" s="181">
        <v>581571.16</v>
      </c>
      <c r="E480" s="181">
        <v>100</v>
      </c>
      <c r="F480" s="195">
        <v>581571.16</v>
      </c>
    </row>
    <row r="481" spans="1:6" ht="15" x14ac:dyDescent="0.25">
      <c r="A481" s="118" t="s">
        <v>34</v>
      </c>
      <c r="B481" s="119" t="s">
        <v>8</v>
      </c>
      <c r="C481" s="120">
        <v>0</v>
      </c>
      <c r="D481" s="120">
        <v>581571.16</v>
      </c>
      <c r="E481" s="120">
        <v>100</v>
      </c>
      <c r="F481" s="121">
        <v>581571.16</v>
      </c>
    </row>
    <row r="482" spans="1:6" ht="14.25" x14ac:dyDescent="0.2">
      <c r="A482" s="122" t="s">
        <v>35</v>
      </c>
      <c r="B482" s="92" t="s">
        <v>36</v>
      </c>
      <c r="C482" s="93">
        <v>0</v>
      </c>
      <c r="D482" s="93">
        <v>581571.16</v>
      </c>
      <c r="E482" s="93">
        <v>100</v>
      </c>
      <c r="F482" s="94">
        <v>581571.16</v>
      </c>
    </row>
    <row r="483" spans="1:6" ht="15" x14ac:dyDescent="0.25">
      <c r="A483" s="186" t="s">
        <v>297</v>
      </c>
      <c r="B483" s="172"/>
      <c r="C483" s="173">
        <v>395270</v>
      </c>
      <c r="D483" s="173">
        <v>9518.33</v>
      </c>
      <c r="E483" s="173">
        <v>2.41</v>
      </c>
      <c r="F483" s="187">
        <v>404788.33</v>
      </c>
    </row>
    <row r="484" spans="1:6" ht="15" x14ac:dyDescent="0.25">
      <c r="A484" s="196" t="s">
        <v>298</v>
      </c>
      <c r="B484" s="182"/>
      <c r="C484" s="183">
        <v>395270</v>
      </c>
      <c r="D484" s="183">
        <v>9518.33</v>
      </c>
      <c r="E484" s="183">
        <v>2.41</v>
      </c>
      <c r="F484" s="197">
        <v>404788.33</v>
      </c>
    </row>
    <row r="485" spans="1:6" ht="15" x14ac:dyDescent="0.25">
      <c r="A485" s="188" t="s">
        <v>222</v>
      </c>
      <c r="B485" s="174"/>
      <c r="C485" s="175">
        <v>395270</v>
      </c>
      <c r="D485" s="175">
        <v>9518.33</v>
      </c>
      <c r="E485" s="175">
        <v>2.41</v>
      </c>
      <c r="F485" s="189">
        <v>404788.33</v>
      </c>
    </row>
    <row r="486" spans="1:6" ht="15" x14ac:dyDescent="0.25">
      <c r="A486" s="190" t="s">
        <v>299</v>
      </c>
      <c r="B486" s="176"/>
      <c r="C486" s="177">
        <v>395270</v>
      </c>
      <c r="D486" s="177">
        <v>9518.33</v>
      </c>
      <c r="E486" s="177">
        <v>2.41</v>
      </c>
      <c r="F486" s="191">
        <v>404788.33</v>
      </c>
    </row>
    <row r="487" spans="1:6" ht="15" x14ac:dyDescent="0.25">
      <c r="A487" s="194" t="s">
        <v>300</v>
      </c>
      <c r="B487" s="180"/>
      <c r="C487" s="181">
        <v>292140</v>
      </c>
      <c r="D487" s="181">
        <v>13054</v>
      </c>
      <c r="E487" s="181">
        <v>4.47</v>
      </c>
      <c r="F487" s="195">
        <v>305194</v>
      </c>
    </row>
    <row r="488" spans="1:6" ht="15" x14ac:dyDescent="0.25">
      <c r="A488" s="118" t="s">
        <v>23</v>
      </c>
      <c r="B488" s="119" t="s">
        <v>7</v>
      </c>
      <c r="C488" s="120">
        <v>292140</v>
      </c>
      <c r="D488" s="120">
        <v>11329</v>
      </c>
      <c r="E488" s="120">
        <v>3.88</v>
      </c>
      <c r="F488" s="121">
        <v>303469</v>
      </c>
    </row>
    <row r="489" spans="1:6" ht="14.25" x14ac:dyDescent="0.2">
      <c r="A489" s="122" t="s">
        <v>24</v>
      </c>
      <c r="B489" s="92" t="s">
        <v>25</v>
      </c>
      <c r="C489" s="93">
        <v>274970</v>
      </c>
      <c r="D489" s="93">
        <v>1960</v>
      </c>
      <c r="E489" s="93">
        <v>0.71</v>
      </c>
      <c r="F489" s="94">
        <v>276930</v>
      </c>
    </row>
    <row r="490" spans="1:6" ht="14.25" x14ac:dyDescent="0.2">
      <c r="A490" s="122" t="s">
        <v>26</v>
      </c>
      <c r="B490" s="92" t="s">
        <v>27</v>
      </c>
      <c r="C490" s="93">
        <v>17170</v>
      </c>
      <c r="D490" s="93">
        <v>9369</v>
      </c>
      <c r="E490" s="93">
        <v>54.57</v>
      </c>
      <c r="F490" s="94">
        <v>26539</v>
      </c>
    </row>
    <row r="491" spans="1:6" ht="15" x14ac:dyDescent="0.25">
      <c r="A491" s="118" t="s">
        <v>34</v>
      </c>
      <c r="B491" s="119" t="s">
        <v>8</v>
      </c>
      <c r="C491" s="120">
        <v>0</v>
      </c>
      <c r="D491" s="120">
        <v>1725</v>
      </c>
      <c r="E491" s="120">
        <v>100</v>
      </c>
      <c r="F491" s="121">
        <v>1725</v>
      </c>
    </row>
    <row r="492" spans="1:6" ht="14.25" x14ac:dyDescent="0.2">
      <c r="A492" s="122" t="s">
        <v>35</v>
      </c>
      <c r="B492" s="92" t="s">
        <v>36</v>
      </c>
      <c r="C492" s="93">
        <v>0</v>
      </c>
      <c r="D492" s="93">
        <v>1725</v>
      </c>
      <c r="E492" s="93">
        <v>100</v>
      </c>
      <c r="F492" s="94">
        <v>1725</v>
      </c>
    </row>
    <row r="493" spans="1:6" ht="15" x14ac:dyDescent="0.25">
      <c r="A493" s="194" t="s">
        <v>301</v>
      </c>
      <c r="B493" s="180"/>
      <c r="C493" s="181">
        <v>74770</v>
      </c>
      <c r="D493" s="181">
        <v>-1575.67</v>
      </c>
      <c r="E493" s="181">
        <v>-2.11</v>
      </c>
      <c r="F493" s="195">
        <v>73194.33</v>
      </c>
    </row>
    <row r="494" spans="1:6" ht="15" x14ac:dyDescent="0.25">
      <c r="A494" s="118" t="s">
        <v>23</v>
      </c>
      <c r="B494" s="119" t="s">
        <v>7</v>
      </c>
      <c r="C494" s="120">
        <v>71770</v>
      </c>
      <c r="D494" s="120">
        <v>-1575.67</v>
      </c>
      <c r="E494" s="120">
        <v>-2.2000000000000002</v>
      </c>
      <c r="F494" s="121">
        <v>70194.33</v>
      </c>
    </row>
    <row r="495" spans="1:6" ht="14.25" x14ac:dyDescent="0.2">
      <c r="A495" s="122" t="s">
        <v>26</v>
      </c>
      <c r="B495" s="92" t="s">
        <v>27</v>
      </c>
      <c r="C495" s="93">
        <v>71420</v>
      </c>
      <c r="D495" s="93">
        <v>-1390.73</v>
      </c>
      <c r="E495" s="93">
        <v>-1.95</v>
      </c>
      <c r="F495" s="94">
        <v>70029.27</v>
      </c>
    </row>
    <row r="496" spans="1:6" ht="14.25" x14ac:dyDescent="0.2">
      <c r="A496" s="122" t="s">
        <v>28</v>
      </c>
      <c r="B496" s="92" t="s">
        <v>29</v>
      </c>
      <c r="C496" s="93">
        <v>350</v>
      </c>
      <c r="D496" s="93">
        <v>-184.94</v>
      </c>
      <c r="E496" s="93">
        <v>-52.84</v>
      </c>
      <c r="F496" s="94">
        <v>165.06</v>
      </c>
    </row>
    <row r="497" spans="1:6" ht="15" x14ac:dyDescent="0.25">
      <c r="A497" s="118" t="s">
        <v>34</v>
      </c>
      <c r="B497" s="119" t="s">
        <v>8</v>
      </c>
      <c r="C497" s="120">
        <v>3000</v>
      </c>
      <c r="D497" s="120">
        <v>0</v>
      </c>
      <c r="E497" s="120">
        <v>0</v>
      </c>
      <c r="F497" s="121">
        <v>3000</v>
      </c>
    </row>
    <row r="498" spans="1:6" ht="14.25" x14ac:dyDescent="0.2">
      <c r="A498" s="122" t="s">
        <v>35</v>
      </c>
      <c r="B498" s="92" t="s">
        <v>36</v>
      </c>
      <c r="C498" s="93">
        <v>3000</v>
      </c>
      <c r="D498" s="93">
        <v>0</v>
      </c>
      <c r="E498" s="93">
        <v>0</v>
      </c>
      <c r="F498" s="94">
        <v>3000</v>
      </c>
    </row>
    <row r="499" spans="1:6" ht="15" x14ac:dyDescent="0.25">
      <c r="A499" s="194" t="s">
        <v>302</v>
      </c>
      <c r="B499" s="180"/>
      <c r="C499" s="181">
        <v>400</v>
      </c>
      <c r="D499" s="181">
        <v>0</v>
      </c>
      <c r="E499" s="181">
        <v>0</v>
      </c>
      <c r="F499" s="195">
        <v>400</v>
      </c>
    </row>
    <row r="500" spans="1:6" ht="15" x14ac:dyDescent="0.25">
      <c r="A500" s="118" t="s">
        <v>23</v>
      </c>
      <c r="B500" s="119" t="s">
        <v>7</v>
      </c>
      <c r="C500" s="120">
        <v>400</v>
      </c>
      <c r="D500" s="120">
        <v>0</v>
      </c>
      <c r="E500" s="120">
        <v>0</v>
      </c>
      <c r="F500" s="121">
        <v>400</v>
      </c>
    </row>
    <row r="501" spans="1:6" ht="14.25" x14ac:dyDescent="0.2">
      <c r="A501" s="122" t="s">
        <v>26</v>
      </c>
      <c r="B501" s="92" t="s">
        <v>27</v>
      </c>
      <c r="C501" s="93">
        <v>400</v>
      </c>
      <c r="D501" s="93">
        <v>0</v>
      </c>
      <c r="E501" s="93">
        <v>0</v>
      </c>
      <c r="F501" s="94">
        <v>400</v>
      </c>
    </row>
    <row r="502" spans="1:6" ht="15" x14ac:dyDescent="0.25">
      <c r="A502" s="194" t="s">
        <v>303</v>
      </c>
      <c r="B502" s="180"/>
      <c r="C502" s="181">
        <v>27960</v>
      </c>
      <c r="D502" s="181">
        <v>-1960</v>
      </c>
      <c r="E502" s="181">
        <v>-7.01</v>
      </c>
      <c r="F502" s="195">
        <v>26000</v>
      </c>
    </row>
    <row r="503" spans="1:6" ht="15" x14ac:dyDescent="0.25">
      <c r="A503" s="118" t="s">
        <v>23</v>
      </c>
      <c r="B503" s="119" t="s">
        <v>7</v>
      </c>
      <c r="C503" s="120">
        <v>27960</v>
      </c>
      <c r="D503" s="120">
        <v>-1960</v>
      </c>
      <c r="E503" s="120">
        <v>-7.01</v>
      </c>
      <c r="F503" s="121">
        <v>26000</v>
      </c>
    </row>
    <row r="504" spans="1:6" ht="15" thickBot="1" x14ac:dyDescent="0.25">
      <c r="A504" s="123" t="s">
        <v>24</v>
      </c>
      <c r="B504" s="124" t="s">
        <v>25</v>
      </c>
      <c r="C504" s="125">
        <v>27960</v>
      </c>
      <c r="D504" s="125">
        <v>-1960</v>
      </c>
      <c r="E504" s="125">
        <v>-7.01</v>
      </c>
      <c r="F504" s="126">
        <v>26000</v>
      </c>
    </row>
  </sheetData>
  <mergeCells count="4">
    <mergeCell ref="A1:B1"/>
    <mergeCell ref="A2:F2"/>
    <mergeCell ref="A4:F4"/>
    <mergeCell ref="A7:F7"/>
  </mergeCells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I. Opći dio</vt:lpstr>
      <vt:lpstr>A1.Ph. i rh. prema ekonom. kl.</vt:lpstr>
      <vt:lpstr>A2.Ph. i rh. prema izvor. fin.</vt:lpstr>
      <vt:lpstr>A3.Rashodi prema fun.kl.</vt:lpstr>
      <vt:lpstr>B1.Rn. finan. prema ek.kl.</vt:lpstr>
      <vt:lpstr>B2.Rn. finan. prema izvorima</vt:lpstr>
      <vt:lpstr>II. Posebni dio</vt:lpstr>
      <vt:lpstr>'A3.Rashodi prema fun.kl.'!Print_Titles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Korisnik</cp:lastModifiedBy>
  <cp:lastPrinted>2026-06-23T08:08:50Z</cp:lastPrinted>
  <dcterms:created xsi:type="dcterms:W3CDTF">2026-06-09T13:19:59Z</dcterms:created>
  <dcterms:modified xsi:type="dcterms:W3CDTF">2026-06-23T08:08:53Z</dcterms:modified>
</cp:coreProperties>
</file>